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12120" windowHeight="8505" tabRatio="807" activeTab="0"/>
  </bookViews>
  <sheets>
    <sheet name="11-01 Venituri" sheetId="1" r:id="rId1"/>
    <sheet name="11-01 -Cheltuieli (3)" sheetId="2" r:id="rId2"/>
  </sheets>
  <externalReferences>
    <externalReference r:id="rId5"/>
  </externalReferences>
  <definedNames>
    <definedName name="_xlnm.Print_Titles" localSheetId="1">'11-01 -Cheltuieli (3)'!$14:$16</definedName>
    <definedName name="_xlnm.Print_Titles" localSheetId="0">'11-01 Venituri'!$14:$17</definedName>
  </definedNames>
  <calcPr fullCalcOnLoad="1"/>
</workbook>
</file>

<file path=xl/sharedStrings.xml><?xml version="1.0" encoding="utf-8"?>
<sst xmlns="http://schemas.openxmlformats.org/spreadsheetml/2006/main" count="322" uniqueCount="223">
  <si>
    <t>84.02.03.03</t>
  </si>
  <si>
    <t>Sume defalcate din taxa pe valoarea adăugată pentru echilibrarea bugetelor locale</t>
  </si>
  <si>
    <t>Alte venituri din prestari de servicii si alte activitati</t>
  </si>
  <si>
    <t>33.02.08</t>
  </si>
  <si>
    <t>Sport</t>
  </si>
  <si>
    <t>Tineret</t>
  </si>
  <si>
    <t>Intretinere gradini publice, parcuri, zone verzi, baze sportive si de agrement</t>
  </si>
  <si>
    <t>67.02.05.01</t>
  </si>
  <si>
    <t>16.02.50</t>
  </si>
  <si>
    <t>Autorităţi executive</t>
  </si>
  <si>
    <t>51.02.01.03</t>
  </si>
  <si>
    <t xml:space="preserve">BUGETUL LOCAL DETALIAT LA CHELTUIELI </t>
  </si>
  <si>
    <t>Alte servicii în domeniile culturii, recreerii si religiei</t>
  </si>
  <si>
    <t>Alte cheltuieli in domeniul  asistentei  sociale</t>
  </si>
  <si>
    <t>68.02.50.50</t>
  </si>
  <si>
    <t>34.02.02</t>
  </si>
  <si>
    <t>36.02.50</t>
  </si>
  <si>
    <t>65.02</t>
  </si>
  <si>
    <t>Alte taxe pe utilizarea bunurilor, autorizarea utilizarii bunurilor sau pe desfasurare de activitati</t>
  </si>
  <si>
    <t>68.02.10</t>
  </si>
  <si>
    <t>70.02</t>
  </si>
  <si>
    <t>74.02</t>
  </si>
  <si>
    <t>70.02.06</t>
  </si>
  <si>
    <t>70.02.07</t>
  </si>
  <si>
    <t>70.02.50</t>
  </si>
  <si>
    <t>68.02.05.02</t>
  </si>
  <si>
    <t>Cod indicator</t>
  </si>
  <si>
    <t>Impozit si taxa pe teren  (cod 07.02.02.01+07.02.02.02+07.02.02.03)</t>
  </si>
  <si>
    <t>04.02.01</t>
  </si>
  <si>
    <t>67.02.05.02</t>
  </si>
  <si>
    <t>68.02.15.01</t>
  </si>
  <si>
    <t>87.02</t>
  </si>
  <si>
    <t>36.02.06</t>
  </si>
  <si>
    <t xml:space="preserve">Alte servicii în domeniile locuintelor, serviciilor si dezvoltarii comunale </t>
  </si>
  <si>
    <t>Taxe si tarife pentru eliberarea de licente si autorizatii de functionare</t>
  </si>
  <si>
    <t>61.02.03.04</t>
  </si>
  <si>
    <t>Alte impozite si taxe</t>
  </si>
  <si>
    <t>18.02.50</t>
  </si>
  <si>
    <t>Politie locala</t>
  </si>
  <si>
    <t>Alte actiuni economice</t>
  </si>
  <si>
    <t>Impozitul pe veniturile din transferul proprietatilor imobiliare din patrimoniul personal</t>
  </si>
  <si>
    <t>Prevenire si combatere inundatii si gheturi</t>
  </si>
  <si>
    <t>67.02.05.03</t>
  </si>
  <si>
    <t>Asistenta sociala  in  caz de invaliditate</t>
  </si>
  <si>
    <t>Ajutor social</t>
  </si>
  <si>
    <t>11.02.02</t>
  </si>
  <si>
    <t>83.02</t>
  </si>
  <si>
    <t>Protectie civila şi protecţia contra incendiilor (protecţie civilă nonmilitară)</t>
  </si>
  <si>
    <t>Venituri din prestari de servicii</t>
  </si>
  <si>
    <t>Salubritate</t>
  </si>
  <si>
    <t>55.02</t>
  </si>
  <si>
    <t>61.02.05</t>
  </si>
  <si>
    <t>84.02</t>
  </si>
  <si>
    <t>87.02.50</t>
  </si>
  <si>
    <t>Servicii publice comunitare de evidenţă a persoanelor</t>
  </si>
  <si>
    <t>54.02.10</t>
  </si>
  <si>
    <t>80.02</t>
  </si>
  <si>
    <t>Alte venituri</t>
  </si>
  <si>
    <t>66.02.06.01</t>
  </si>
  <si>
    <t>Alimentare cu gaze naturale in localitati</t>
  </si>
  <si>
    <t xml:space="preserve">Alte servicii publice generale </t>
  </si>
  <si>
    <t xml:space="preserve">                                                                                                                          </t>
  </si>
  <si>
    <t>Impozit si taxa pe cladiri    (cod 07.02.01.01+07.02.01.02)</t>
  </si>
  <si>
    <t>83.02.03.30</t>
  </si>
  <si>
    <t>Drumuri si poduri</t>
  </si>
  <si>
    <t xml:space="preserve">Strazi </t>
  </si>
  <si>
    <t>84.02.03.01</t>
  </si>
  <si>
    <t>00.01</t>
  </si>
  <si>
    <t>07.02.01</t>
  </si>
  <si>
    <t>07.02.02</t>
  </si>
  <si>
    <t>07.02.03</t>
  </si>
  <si>
    <t>33.02.50</t>
  </si>
  <si>
    <t>Taxe extrajudiciare de timbru</t>
  </si>
  <si>
    <t>Impozit pe spectacole</t>
  </si>
  <si>
    <t>15.02.01</t>
  </si>
  <si>
    <t>16.02.02</t>
  </si>
  <si>
    <t>16.02.03</t>
  </si>
  <si>
    <t>Alte venituri din concesiuni si inchirieri de catre institutiile publice</t>
  </si>
  <si>
    <t>30.02.05.30</t>
  </si>
  <si>
    <t>Venituri din amenzi şi alte sancţiuni aplicate de către alte instituţii de specialitate</t>
  </si>
  <si>
    <t>35.02.01.02</t>
  </si>
  <si>
    <t>74.02.05.02</t>
  </si>
  <si>
    <t xml:space="preserve">Alte cheltuieli în domeniul agriculturii </t>
  </si>
  <si>
    <t>67.02.50</t>
  </si>
  <si>
    <t>80.02.01.06</t>
  </si>
  <si>
    <t>Subventii din bugetul de stat pentru finantarea sanatatii</t>
  </si>
  <si>
    <t>42.02.41</t>
  </si>
  <si>
    <t>Servicii de sanatate publica</t>
  </si>
  <si>
    <t>66.02.08</t>
  </si>
  <si>
    <t xml:space="preserve">Iluminat public si electrificari </t>
  </si>
  <si>
    <t>Subvenţii pentru acordarea ajutorului pentru încălzirea locuinţei cu lemne, cărbuni, combustibili petrolieri</t>
  </si>
  <si>
    <t>42.02.34</t>
  </si>
  <si>
    <t xml:space="preserve">Taxe judiciare de timbru si alte taxe de timbru  </t>
  </si>
  <si>
    <t>D E N U M I R E A     I N D I C A T O R I L O R</t>
  </si>
  <si>
    <t>49.02</t>
  </si>
  <si>
    <t>Colectarea, tratarea si distrugerea deseurilor</t>
  </si>
  <si>
    <t>74.02.05.01</t>
  </si>
  <si>
    <t xml:space="preserve">Sume defalcate din taxa pe valoarea adăugată pentru finanţarea cheltuielilor descentralizate la nivelul comunelor, oraşelor, municipiilor, sectoarelor si Municipiului Bucureşti </t>
  </si>
  <si>
    <t>Impozit pe mijloacele de transport  (cod 16.02.02.01+16.02.02.02)</t>
  </si>
  <si>
    <t>03.02.18</t>
  </si>
  <si>
    <t>11.02.06</t>
  </si>
  <si>
    <t>PREVEDERI ANUALE</t>
  </si>
  <si>
    <t xml:space="preserve">TOTAL </t>
  </si>
  <si>
    <t>Unităţi de asistenţă medico-sociale</t>
  </si>
  <si>
    <t>68.02.12</t>
  </si>
  <si>
    <t>Taxe speciale</t>
  </si>
  <si>
    <t>Spitale generale</t>
  </si>
  <si>
    <t>58.02.01</t>
  </si>
  <si>
    <t>51.02.10</t>
  </si>
  <si>
    <t>Cheltuieli de personal</t>
  </si>
  <si>
    <t>51.02.20</t>
  </si>
  <si>
    <t>Bunuri și servicii</t>
  </si>
  <si>
    <t>Active nefinanciare</t>
  </si>
  <si>
    <t>55.02.30</t>
  </si>
  <si>
    <t>Dobânzi</t>
  </si>
  <si>
    <t>65.02.10</t>
  </si>
  <si>
    <t>65.02.20</t>
  </si>
  <si>
    <t>54.02.20</t>
  </si>
  <si>
    <t>61.02.10</t>
  </si>
  <si>
    <t>61.02.20</t>
  </si>
  <si>
    <t xml:space="preserve">TOTAL CHELTUIELI </t>
  </si>
  <si>
    <t>66.02.10</t>
  </si>
  <si>
    <t>66.02.20</t>
  </si>
  <si>
    <t>65.02.59</t>
  </si>
  <si>
    <t>Burse</t>
  </si>
  <si>
    <t>AUTORITĂȚI PUBLICE ȘI ACȚIUNI EXTERNE</t>
  </si>
  <si>
    <t xml:space="preserve">ALTE SERVICII PUBLICE GENERALE  </t>
  </si>
  <si>
    <t>TRANZACȚII PRIVIND DATORIA PUBLICĂ ȘI ÎMPRUMUTURI</t>
  </si>
  <si>
    <t>ORDINE PUBLICĂ ȘI SIGURANȚĂ NAȚIONALĂ</t>
  </si>
  <si>
    <t>ÎNVĂȚĂMÂNT</t>
  </si>
  <si>
    <t>SĂNĂTATE</t>
  </si>
  <si>
    <t>CULTURĂ, RECREERE ȘI RELIGIE</t>
  </si>
  <si>
    <t>ASIGURĂRI ȘI ASISTENȚĂ SOCIALĂ</t>
  </si>
  <si>
    <t>68.02.20</t>
  </si>
  <si>
    <t>68.02.57</t>
  </si>
  <si>
    <t>LOCUINȚE, SERVICII ȘI DEZVOLTARE PUBLICĂ</t>
  </si>
  <si>
    <t>PROTECȚIA MEDIULUI</t>
  </si>
  <si>
    <t>ACȚIUNI GENERALE ECONOMICE ȘI COMERCIALE</t>
  </si>
  <si>
    <t xml:space="preserve">  AGRICULTURĂ,SILVICULTURĂ, PISCICULTURĂ ȘI VÂNĂTOARE</t>
  </si>
  <si>
    <t>TRANSPORTURI</t>
  </si>
  <si>
    <t>ALTE ACȚIUNI ECONOMICE</t>
  </si>
  <si>
    <t>Ajutoare sociale</t>
  </si>
  <si>
    <t>74.02.20</t>
  </si>
  <si>
    <t>80.02.20</t>
  </si>
  <si>
    <t>83.02.20</t>
  </si>
  <si>
    <t>84.02.20</t>
  </si>
  <si>
    <t>87.02.20</t>
  </si>
  <si>
    <t>Rambursări de credite</t>
  </si>
  <si>
    <t>87.02.81</t>
  </si>
  <si>
    <t>67.02.20</t>
  </si>
  <si>
    <t>67.02.71</t>
  </si>
  <si>
    <t>70.02.20</t>
  </si>
  <si>
    <t>70.02.71</t>
  </si>
  <si>
    <t>70.02.10</t>
  </si>
  <si>
    <t>83.02.71</t>
  </si>
  <si>
    <t>84.02.71</t>
  </si>
  <si>
    <t>54.02.50</t>
  </si>
  <si>
    <t xml:space="preserve">TOTAL VENITURI  </t>
  </si>
  <si>
    <t>MUNICIPIUL LUPENI</t>
  </si>
  <si>
    <t>61.02.71</t>
  </si>
  <si>
    <t>65.02.57</t>
  </si>
  <si>
    <t>Taxe hoteliere</t>
  </si>
  <si>
    <t>12.02.07</t>
  </si>
  <si>
    <t>Depozite speciale pentru constructii de locuinte</t>
  </si>
  <si>
    <t>39.02.10</t>
  </si>
  <si>
    <t>65.02.71</t>
  </si>
  <si>
    <t>68.02.58</t>
  </si>
  <si>
    <t>Proiecte cu finantare externa</t>
  </si>
  <si>
    <t>70.02.03</t>
  </si>
  <si>
    <t>Locuinte</t>
  </si>
  <si>
    <t>Transferuri</t>
  </si>
  <si>
    <t>70.02.51</t>
  </si>
  <si>
    <t>74.02.71</t>
  </si>
  <si>
    <t xml:space="preserve">BUGETUL LOCAL DETALIAT LA </t>
  </si>
  <si>
    <t>DEFICIT</t>
  </si>
  <si>
    <t>39.02.07</t>
  </si>
  <si>
    <t>Venituri din vanzarea unor bunuri apartinând domeniului privat</t>
  </si>
  <si>
    <t>51.02.59</t>
  </si>
  <si>
    <t>Sume aferente persoanelor cu handicap</t>
  </si>
  <si>
    <t>61.02.59</t>
  </si>
  <si>
    <t>54.02.59</t>
  </si>
  <si>
    <t>67.02.59</t>
  </si>
  <si>
    <t>Asociații și fundații</t>
  </si>
  <si>
    <t>68.02.59</t>
  </si>
  <si>
    <t>70.02.59</t>
  </si>
  <si>
    <t>04.02.05</t>
  </si>
  <si>
    <t>Sume repartizate din Fondul la dispoziția consiliului județean</t>
  </si>
  <si>
    <t>51.02.58</t>
  </si>
  <si>
    <t>66.02.59</t>
  </si>
  <si>
    <t>66.02.71</t>
  </si>
  <si>
    <t>67.02.06.00</t>
  </si>
  <si>
    <t>Servicii religioase</t>
  </si>
  <si>
    <t>04.02.04</t>
  </si>
  <si>
    <t xml:space="preserve">Sume alocate din cota defalcata de 14% din IVG </t>
  </si>
  <si>
    <t xml:space="preserve">Sume alocate din cota defalcata de 63% din IVG </t>
  </si>
  <si>
    <t>Prefinantare</t>
  </si>
  <si>
    <t>74.02.51</t>
  </si>
  <si>
    <t>84.02.58</t>
  </si>
  <si>
    <t>42.02.69</t>
  </si>
  <si>
    <t>Subventii proiecte</t>
  </si>
  <si>
    <t>48.01.02</t>
  </si>
  <si>
    <t>48.02.02</t>
  </si>
  <si>
    <t>Sume primite in contul platilor efectuate in anii anteriori</t>
  </si>
  <si>
    <t>Sume primite in contul platilor efectuate in anul curent</t>
  </si>
  <si>
    <t>51.02.71</t>
  </si>
  <si>
    <t>65.02.58</t>
  </si>
  <si>
    <t xml:space="preserve"> PE CAPITOLE, SUBCAPITOLE ŞI PARAGRAFE PE ANUL  2022 </t>
  </si>
  <si>
    <t>Buget 2022</t>
  </si>
  <si>
    <t>VENITURI PE ANUL  2022</t>
  </si>
  <si>
    <r>
      <rPr>
        <b/>
        <sz val="12"/>
        <rFont val="Arial"/>
        <family val="2"/>
      </rPr>
      <t>Notă</t>
    </r>
    <r>
      <rPr>
        <sz val="12"/>
        <rFont val="Arial"/>
        <family val="2"/>
      </rPr>
      <t>: veniturile au fost fundamentate la nivelul realizărilor anului bugetar 2021, în conformitate cu art. 14 alin (7) din Legea 273/2006 a finanțelor publice locale.</t>
    </r>
  </si>
  <si>
    <t>ROMÂNIA</t>
  </si>
  <si>
    <t>CONSILIUL LOCAL</t>
  </si>
  <si>
    <t>JUDEȚUL HUNEDOARA                                                   Anexa nr. 2 la Proiectul de hotărâre nr. 16/ 2022</t>
  </si>
  <si>
    <t>Lupeni,</t>
  </si>
  <si>
    <t xml:space="preserve">             19 ianuarie 2022</t>
  </si>
  <si>
    <t>INIȚIATOR</t>
  </si>
  <si>
    <t>PRIMARUL MUNICIPIULUI LUPENI</t>
  </si>
  <si>
    <t>LUCIAN MARIUS RESMERIȚĂ</t>
  </si>
  <si>
    <t>AVIZAT - SECRETAR GENERAL</t>
  </si>
  <si>
    <t>Jr. MARIUS CLAUDIU BĂLOI</t>
  </si>
  <si>
    <t>JUDEȚUL HUNEDOARA                           Anexa nr. 1 la Proiectul de hotărâre nr. 16/ 2022</t>
  </si>
  <si>
    <t xml:space="preserve">Lupeni, </t>
  </si>
  <si>
    <t xml:space="preserve">               19 ianuarie 2022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</si>
</sst>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_);\(#,##0.0\)"/>
    <numFmt numFmtId="179" formatCode="#,##0.0"/>
    <numFmt numFmtId="180" formatCode="0.0"/>
    <numFmt numFmtId="181" formatCode="dd\ mmm"/>
    <numFmt numFmtId="182" formatCode="dd/mm/yy;@"/>
    <numFmt numFmtId="183" formatCode="[$-418]d\ mmmm\ yyyy\,\ dd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 val="single"/>
      <sz val="12"/>
      <name val="Arial"/>
      <family val="2"/>
    </font>
    <font>
      <b/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8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left" vertical="center"/>
      <protection/>
    </xf>
    <xf numFmtId="0" fontId="0" fillId="0" borderId="0" xfId="53" applyFont="1" applyFill="1" applyBorder="1" applyAlignment="1">
      <alignment vertical="center"/>
      <protection/>
    </xf>
    <xf numFmtId="49" fontId="0" fillId="0" borderId="0" xfId="52" applyNumberFormat="1" applyFont="1" applyFill="1" applyAlignment="1">
      <alignment vertical="center" wrapText="1"/>
      <protection/>
    </xf>
    <xf numFmtId="0" fontId="4" fillId="0" borderId="0" xfId="52" applyFont="1" applyFill="1" applyAlignment="1">
      <alignment horizontal="left" vertical="center"/>
      <protection/>
    </xf>
    <xf numFmtId="0" fontId="4" fillId="0" borderId="10" xfId="52" applyFont="1" applyFill="1" applyBorder="1" applyAlignment="1">
      <alignment horizontal="left"/>
      <protection/>
    </xf>
    <xf numFmtId="0" fontId="4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1" xfId="52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52" applyFont="1" applyFill="1" applyAlignment="1">
      <alignment vertic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49" fontId="0" fillId="0" borderId="0" xfId="52" applyNumberFormat="1" applyFont="1" applyFill="1" applyAlignment="1">
      <alignment vertical="center" wrapText="1"/>
      <protection/>
    </xf>
    <xf numFmtId="0" fontId="0" fillId="0" borderId="0" xfId="52" applyFont="1" applyFill="1" applyBorder="1" applyAlignment="1">
      <alignment horizontal="left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5" fillId="0" borderId="0" xfId="52" applyFont="1" applyFill="1" applyBorder="1" applyAlignment="1">
      <alignment vertical="center"/>
      <protection/>
    </xf>
    <xf numFmtId="0" fontId="4" fillId="0" borderId="12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9" fillId="32" borderId="13" xfId="52" applyFont="1" applyFill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vertical="center"/>
    </xf>
    <xf numFmtId="0" fontId="8" fillId="0" borderId="16" xfId="52" applyFont="1" applyFill="1" applyBorder="1" applyAlignment="1">
      <alignment horizontal="left" vertical="center"/>
      <protection/>
    </xf>
    <xf numFmtId="3" fontId="8" fillId="0" borderId="17" xfId="0" applyNumberFormat="1" applyFont="1" applyFill="1" applyBorder="1" applyAlignment="1">
      <alignment vertical="center"/>
    </xf>
    <xf numFmtId="0" fontId="0" fillId="0" borderId="16" xfId="52" applyFont="1" applyFill="1" applyBorder="1" applyAlignment="1">
      <alignment horizontal="left" vertical="center"/>
      <protection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fill" vertical="center" wrapText="1"/>
    </xf>
    <xf numFmtId="49" fontId="0" fillId="0" borderId="18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vertical="center"/>
    </xf>
    <xf numFmtId="0" fontId="51" fillId="0" borderId="18" xfId="0" applyFont="1" applyFill="1" applyBorder="1" applyAlignment="1">
      <alignment horizontal="left" vertical="center"/>
    </xf>
    <xf numFmtId="0" fontId="9" fillId="33" borderId="19" xfId="52" applyFont="1" applyFill="1" applyBorder="1" applyAlignment="1">
      <alignment horizontal="left" vertical="center"/>
      <protection/>
    </xf>
    <xf numFmtId="0" fontId="9" fillId="0" borderId="16" xfId="52" applyFont="1" applyFill="1" applyBorder="1" applyAlignment="1">
      <alignment horizontal="left" vertical="center"/>
      <protection/>
    </xf>
    <xf numFmtId="0" fontId="9" fillId="0" borderId="15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11" fillId="0" borderId="0" xfId="53" applyFont="1" applyFill="1" applyAlignment="1">
      <alignment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/>
      <protection/>
    </xf>
    <xf numFmtId="0" fontId="5" fillId="0" borderId="17" xfId="0" applyFont="1" applyFill="1" applyBorder="1" applyAlignment="1">
      <alignment vertical="center"/>
    </xf>
    <xf numFmtId="181" fontId="5" fillId="0" borderId="16" xfId="52" applyNumberFormat="1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52" applyFont="1" applyFill="1" applyBorder="1" applyAlignment="1">
      <alignment vertical="center"/>
      <protection/>
    </xf>
    <xf numFmtId="0" fontId="5" fillId="0" borderId="16" xfId="52" applyFont="1" applyFill="1" applyBorder="1" applyAlignment="1">
      <alignment horizontal="left" vertical="center"/>
      <protection/>
    </xf>
    <xf numFmtId="0" fontId="12" fillId="0" borderId="16" xfId="52" applyFont="1" applyFill="1" applyBorder="1" applyAlignment="1">
      <alignment vertical="center"/>
      <protection/>
    </xf>
    <xf numFmtId="3" fontId="13" fillId="0" borderId="17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" fontId="5" fillId="0" borderId="16" xfId="51" applyNumberFormat="1" applyFont="1" applyFill="1" applyBorder="1" applyAlignment="1">
      <alignment vertical="center"/>
      <protection/>
    </xf>
    <xf numFmtId="49" fontId="5" fillId="0" borderId="17" xfId="0" applyNumberFormat="1" applyFont="1" applyFill="1" applyBorder="1" applyAlignment="1">
      <alignment horizontal="left" vertical="center"/>
    </xf>
    <xf numFmtId="49" fontId="5" fillId="0" borderId="0" xfId="52" applyNumberFormat="1" applyFont="1" applyFill="1" applyAlignment="1">
      <alignment vertical="center" wrapText="1"/>
      <protection/>
    </xf>
    <xf numFmtId="0" fontId="8" fillId="0" borderId="10" xfId="52" applyFont="1" applyFill="1" applyBorder="1" applyAlignment="1">
      <alignment horizontal="left"/>
      <protection/>
    </xf>
    <xf numFmtId="0" fontId="5" fillId="0" borderId="0" xfId="0" applyFont="1" applyFill="1" applyAlignment="1">
      <alignment horizontal="left"/>
    </xf>
    <xf numFmtId="181" fontId="10" fillId="32" borderId="24" xfId="52" applyNumberFormat="1" applyFont="1" applyFill="1" applyBorder="1" applyAlignment="1">
      <alignment horizontal="left" vertical="center"/>
      <protection/>
    </xf>
    <xf numFmtId="0" fontId="52" fillId="0" borderId="17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8" fillId="0" borderId="11" xfId="52" applyFont="1" applyFill="1" applyBorder="1" applyAlignment="1">
      <alignment horizontal="left" vertical="center"/>
      <protection/>
    </xf>
    <xf numFmtId="2" fontId="9" fillId="32" borderId="25" xfId="52" applyNumberFormat="1" applyFont="1" applyFill="1" applyBorder="1" applyAlignment="1">
      <alignment horizontal="left" vertical="center"/>
      <protection/>
    </xf>
    <xf numFmtId="0" fontId="9" fillId="33" borderId="26" xfId="52" applyFont="1" applyFill="1" applyBorder="1" applyAlignment="1">
      <alignment horizontal="left" vertical="center"/>
      <protection/>
    </xf>
    <xf numFmtId="0" fontId="8" fillId="0" borderId="27" xfId="52" applyFont="1" applyFill="1" applyBorder="1" applyAlignment="1">
      <alignment horizontal="center" vertical="center"/>
      <protection/>
    </xf>
    <xf numFmtId="0" fontId="0" fillId="0" borderId="27" xfId="52" applyFont="1" applyFill="1" applyBorder="1" applyAlignment="1">
      <alignment horizontal="right" vertical="center"/>
      <protection/>
    </xf>
    <xf numFmtId="0" fontId="9" fillId="0" borderId="27" xfId="52" applyFont="1" applyFill="1" applyBorder="1" applyAlignment="1">
      <alignment horizontal="left" vertical="center"/>
      <protection/>
    </xf>
    <xf numFmtId="0" fontId="0" fillId="0" borderId="28" xfId="5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31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vertical="center" wrapText="1"/>
      <protection/>
    </xf>
    <xf numFmtId="0" fontId="0" fillId="0" borderId="0" xfId="52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6" xfId="52" applyFont="1" applyFill="1" applyBorder="1" applyAlignment="1">
      <alignment horizontal="right" vertical="center"/>
      <protection/>
    </xf>
    <xf numFmtId="2" fontId="5" fillId="0" borderId="0" xfId="0" applyNumberFormat="1" applyFont="1" applyFill="1" applyAlignment="1">
      <alignment vertical="center"/>
    </xf>
    <xf numFmtId="0" fontId="5" fillId="0" borderId="30" xfId="0" applyFont="1" applyBorder="1" applyAlignment="1">
      <alignment horizontal="center" vertical="center"/>
    </xf>
    <xf numFmtId="2" fontId="10" fillId="32" borderId="32" xfId="52" applyNumberFormat="1" applyFont="1" applyFill="1" applyBorder="1" applyAlignment="1">
      <alignment horizontal="center" vertical="center"/>
      <protection/>
    </xf>
    <xf numFmtId="0" fontId="5" fillId="0" borderId="27" xfId="52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vertical="center"/>
      <protection/>
    </xf>
    <xf numFmtId="0" fontId="6" fillId="0" borderId="14" xfId="0" applyFont="1" applyFill="1" applyBorder="1" applyAlignment="1">
      <alignment horizontal="left" vertical="center"/>
    </xf>
    <xf numFmtId="49" fontId="5" fillId="0" borderId="33" xfId="0" applyNumberFormat="1" applyFont="1" applyFill="1" applyBorder="1" applyAlignment="1">
      <alignment horizontal="left" vertical="center"/>
    </xf>
    <xf numFmtId="0" fontId="5" fillId="0" borderId="12" xfId="52" applyFont="1" applyFill="1" applyBorder="1" applyAlignment="1">
      <alignment horizontal="left" vertical="center"/>
      <protection/>
    </xf>
    <xf numFmtId="0" fontId="5" fillId="0" borderId="34" xfId="52" applyFont="1" applyFill="1" applyBorder="1" applyAlignment="1">
      <alignment horizontal="center"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5" fillId="0" borderId="28" xfId="52" applyFont="1" applyFill="1" applyBorder="1" applyAlignment="1">
      <alignment horizontal="center" vertical="center"/>
      <protection/>
    </xf>
    <xf numFmtId="0" fontId="5" fillId="0" borderId="35" xfId="52" applyFont="1" applyFill="1" applyBorder="1" applyAlignment="1">
      <alignment horizontal="center" vertical="center"/>
      <protection/>
    </xf>
    <xf numFmtId="0" fontId="5" fillId="0" borderId="3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0" xfId="52" applyFont="1" applyFill="1" applyAlignment="1">
      <alignment horizontal="center" vertical="center"/>
      <protection/>
    </xf>
    <xf numFmtId="0" fontId="8" fillId="0" borderId="37" xfId="52" applyFont="1" applyFill="1" applyBorder="1" applyAlignment="1">
      <alignment horizontal="center" vertical="center" wrapText="1"/>
      <protection/>
    </xf>
    <xf numFmtId="0" fontId="8" fillId="0" borderId="38" xfId="52" applyFont="1" applyFill="1" applyBorder="1" applyAlignment="1">
      <alignment horizontal="center" vertical="center" wrapText="1"/>
      <protection/>
    </xf>
    <xf numFmtId="0" fontId="8" fillId="0" borderId="39" xfId="52" applyFont="1" applyFill="1" applyBorder="1" applyAlignment="1">
      <alignment horizontal="center" vertical="center" wrapText="1"/>
      <protection/>
    </xf>
    <xf numFmtId="0" fontId="8" fillId="0" borderId="4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33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41" xfId="52" applyFont="1" applyFill="1" applyBorder="1" applyAlignment="1">
      <alignment horizontal="center" vertical="center" wrapText="1"/>
      <protection/>
    </xf>
    <xf numFmtId="1" fontId="5" fillId="0" borderId="16" xfId="51" applyNumberFormat="1" applyFont="1" applyFill="1" applyBorder="1" applyAlignment="1">
      <alignment horizontal="left" vertical="center"/>
      <protection/>
    </xf>
    <xf numFmtId="0" fontId="5" fillId="0" borderId="42" xfId="52" applyFont="1" applyFill="1" applyBorder="1" applyAlignment="1">
      <alignment horizontal="center" vertical="center" wrapText="1"/>
      <protection/>
    </xf>
    <xf numFmtId="0" fontId="5" fillId="0" borderId="43" xfId="52" applyFont="1" applyFill="1" applyBorder="1" applyAlignment="1">
      <alignment horizontal="center" vertical="center" wrapText="1"/>
      <protection/>
    </xf>
    <xf numFmtId="0" fontId="5" fillId="0" borderId="44" xfId="52" applyFont="1" applyFill="1" applyBorder="1" applyAlignment="1">
      <alignment horizontal="center" vertical="center" wrapText="1"/>
      <protection/>
    </xf>
    <xf numFmtId="0" fontId="9" fillId="32" borderId="45" xfId="0" applyFont="1" applyFill="1" applyBorder="1" applyAlignment="1">
      <alignment horizontal="left" vertical="center" wrapText="1"/>
    </xf>
    <xf numFmtId="0" fontId="9" fillId="32" borderId="4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49" fontId="5" fillId="0" borderId="0" xfId="52" applyNumberFormat="1" applyFont="1" applyFill="1" applyAlignment="1">
      <alignment horizontal="right" vertical="center"/>
      <protection/>
    </xf>
    <xf numFmtId="0" fontId="5" fillId="0" borderId="16" xfId="0" applyFont="1" applyFill="1" applyBorder="1" applyAlignment="1">
      <alignment horizontal="left" vertical="center" wrapText="1"/>
    </xf>
    <xf numFmtId="0" fontId="5" fillId="0" borderId="36" xfId="52" applyFont="1" applyFill="1" applyBorder="1" applyAlignment="1">
      <alignment horizontal="left" vertical="center" wrapText="1"/>
      <protection/>
    </xf>
    <xf numFmtId="0" fontId="5" fillId="0" borderId="14" xfId="52" applyFont="1" applyFill="1" applyBorder="1" applyAlignment="1">
      <alignment horizontal="left" vertical="center" wrapText="1"/>
      <protection/>
    </xf>
    <xf numFmtId="0" fontId="5" fillId="0" borderId="36" xfId="52" applyFont="1" applyFill="1" applyBorder="1" applyAlignment="1">
      <alignment horizontal="left" vertical="center"/>
      <protection/>
    </xf>
    <xf numFmtId="0" fontId="5" fillId="0" borderId="14" xfId="52" applyFont="1" applyFill="1" applyBorder="1" applyAlignment="1">
      <alignment horizontal="left" vertical="center"/>
      <protection/>
    </xf>
    <xf numFmtId="0" fontId="5" fillId="0" borderId="16" xfId="52" applyFont="1" applyFill="1" applyBorder="1" applyAlignment="1">
      <alignment horizontal="left" vertical="center" wrapText="1"/>
      <protection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16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4" fillId="0" borderId="37" xfId="52" applyFont="1" applyFill="1" applyBorder="1" applyAlignment="1">
      <alignment horizontal="center" vertical="center" wrapText="1"/>
      <protection/>
    </xf>
    <xf numFmtId="0" fontId="4" fillId="0" borderId="38" xfId="52" applyFont="1" applyFill="1" applyBorder="1" applyAlignment="1">
      <alignment horizontal="center" vertical="center" wrapText="1"/>
      <protection/>
    </xf>
    <xf numFmtId="0" fontId="4" fillId="0" borderId="39" xfId="52" applyFont="1" applyFill="1" applyBorder="1" applyAlignment="1">
      <alignment horizontal="center" vertical="center" wrapText="1"/>
      <protection/>
    </xf>
    <xf numFmtId="0" fontId="4" fillId="0" borderId="4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41" xfId="52" applyFont="1" applyFill="1" applyBorder="1" applyAlignment="1">
      <alignment horizontal="center" vertical="center" wrapText="1"/>
      <protection/>
    </xf>
    <xf numFmtId="0" fontId="0" fillId="0" borderId="42" xfId="52" applyFont="1" applyFill="1" applyBorder="1" applyAlignment="1">
      <alignment horizontal="center" vertical="center" wrapText="1"/>
      <protection/>
    </xf>
    <xf numFmtId="0" fontId="0" fillId="0" borderId="49" xfId="52" applyFont="1" applyFill="1" applyBorder="1" applyAlignment="1">
      <alignment horizontal="center" vertical="center" wrapText="1"/>
      <protection/>
    </xf>
    <xf numFmtId="0" fontId="0" fillId="0" borderId="50" xfId="52" applyFont="1" applyFill="1" applyBorder="1" applyAlignment="1">
      <alignment horizontal="center" vertical="center" wrapText="1"/>
      <protection/>
    </xf>
    <xf numFmtId="0" fontId="9" fillId="32" borderId="51" xfId="0" applyFont="1" applyFill="1" applyBorder="1" applyAlignment="1">
      <alignment horizontal="left" vertical="center" wrapText="1"/>
    </xf>
    <xf numFmtId="0" fontId="9" fillId="33" borderId="52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0" fillId="0" borderId="0" xfId="52" applyNumberFormat="1" applyFont="1" applyFill="1" applyAlignment="1">
      <alignment horizontal="right" vertical="center"/>
      <protection/>
    </xf>
    <xf numFmtId="0" fontId="4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52" applyFont="1" applyFill="1" applyAlignment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49" fontId="5" fillId="0" borderId="0" xfId="52" applyNumberFormat="1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mach31" xfId="51"/>
    <cellStyle name="Normal_Machete buget 99" xfId="52"/>
    <cellStyle name="Normal_VAC 1b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L58"/>
  <sheetViews>
    <sheetView tabSelected="1" zoomScale="75" zoomScaleNormal="75" zoomScaleSheetLayoutView="100" zoomScalePageLayoutView="0" workbookViewId="0" topLeftCell="A1">
      <selection activeCell="C57" sqref="C57"/>
    </sheetView>
  </sheetViews>
  <sheetFormatPr defaultColWidth="9.140625" defaultRowHeight="12.75"/>
  <cols>
    <col min="1" max="1" width="4.8515625" style="11" customWidth="1"/>
    <col min="2" max="2" width="5.28125" style="11" customWidth="1"/>
    <col min="3" max="3" width="70.421875" style="11" customWidth="1"/>
    <col min="4" max="4" width="14.28125" style="11" customWidth="1"/>
    <col min="5" max="5" width="22.140625" style="11" customWidth="1"/>
    <col min="6" max="16384" width="9.140625" style="11" customWidth="1"/>
  </cols>
  <sheetData>
    <row r="4" spans="1:12" s="9" customFormat="1" ht="19.5" customHeight="1">
      <c r="A4" s="11"/>
      <c r="B4" s="11"/>
      <c r="C4" s="184" t="s">
        <v>210</v>
      </c>
      <c r="D4" s="11"/>
      <c r="E4" s="11"/>
      <c r="F4" s="11"/>
      <c r="G4" s="11"/>
      <c r="H4" s="11"/>
      <c r="I4" s="11"/>
      <c r="J4" s="11"/>
      <c r="K4" s="11"/>
      <c r="L4" s="11"/>
    </row>
    <row r="5" spans="1:9" s="9" customFormat="1" ht="18">
      <c r="A5" s="7"/>
      <c r="B5" s="7"/>
      <c r="C5" s="185" t="s">
        <v>220</v>
      </c>
      <c r="D5" s="185"/>
      <c r="E5" s="185"/>
      <c r="F5" s="185"/>
      <c r="G5" s="185"/>
      <c r="H5" s="185"/>
      <c r="I5" s="185"/>
    </row>
    <row r="6" spans="1:5" s="9" customFormat="1" ht="18">
      <c r="A6" s="7"/>
      <c r="B6" s="7"/>
      <c r="C6" s="54" t="s">
        <v>211</v>
      </c>
      <c r="D6" s="2"/>
      <c r="E6" s="8"/>
    </row>
    <row r="7" spans="1:5" s="9" customFormat="1" ht="18">
      <c r="A7" s="7"/>
      <c r="B7" s="7"/>
      <c r="C7" s="54" t="s">
        <v>158</v>
      </c>
      <c r="D7" s="2"/>
      <c r="E7" s="8"/>
    </row>
    <row r="8" spans="1:5" s="9" customFormat="1" ht="15" customHeight="1">
      <c r="A8" s="55"/>
      <c r="B8" s="8"/>
      <c r="C8" s="12"/>
      <c r="D8" s="2"/>
      <c r="E8" s="8"/>
    </row>
    <row r="9" spans="2:5" s="9" customFormat="1" ht="15" customHeight="1">
      <c r="B9" s="3"/>
      <c r="C9" s="94"/>
      <c r="D9" s="2"/>
      <c r="E9" s="8"/>
    </row>
    <row r="10" spans="1:5" s="9" customFormat="1" ht="19.5" customHeight="1">
      <c r="A10" s="3"/>
      <c r="B10" s="3"/>
      <c r="C10" s="53"/>
      <c r="D10" s="2"/>
      <c r="E10" s="8"/>
    </row>
    <row r="11" spans="1:5" s="9" customFormat="1" ht="18">
      <c r="A11" s="106" t="s">
        <v>173</v>
      </c>
      <c r="B11" s="106"/>
      <c r="C11" s="106"/>
      <c r="D11" s="106"/>
      <c r="E11" s="106"/>
    </row>
    <row r="12" spans="1:5" s="9" customFormat="1" ht="18">
      <c r="A12" s="106" t="s">
        <v>208</v>
      </c>
      <c r="B12" s="106"/>
      <c r="C12" s="106"/>
      <c r="D12" s="106"/>
      <c r="E12" s="106"/>
    </row>
    <row r="13" spans="1:5" s="9" customFormat="1" ht="13.5" customHeight="1">
      <c r="A13" s="1"/>
      <c r="B13" s="1"/>
      <c r="C13" s="1"/>
      <c r="D13" s="1"/>
      <c r="E13" s="1"/>
    </row>
    <row r="14" spans="1:5" s="9" customFormat="1" ht="12.75">
      <c r="A14" s="7" t="s">
        <v>61</v>
      </c>
      <c r="B14" s="7"/>
      <c r="C14" s="5"/>
      <c r="D14" s="2"/>
      <c r="E14" s="8"/>
    </row>
    <row r="15" spans="1:5" s="9" customFormat="1" ht="12.75" customHeight="1" thickBot="1">
      <c r="A15" s="5"/>
      <c r="B15" s="5"/>
      <c r="C15" s="5"/>
      <c r="D15" s="2"/>
      <c r="E15" s="13"/>
    </row>
    <row r="16" spans="1:5" s="9" customFormat="1" ht="25.5" customHeight="1">
      <c r="A16" s="107" t="s">
        <v>93</v>
      </c>
      <c r="B16" s="108"/>
      <c r="C16" s="109"/>
      <c r="D16" s="117" t="s">
        <v>26</v>
      </c>
      <c r="E16" s="100" t="s">
        <v>207</v>
      </c>
    </row>
    <row r="17" spans="1:5" s="9" customFormat="1" ht="39" customHeight="1">
      <c r="A17" s="110"/>
      <c r="B17" s="111"/>
      <c r="C17" s="112"/>
      <c r="D17" s="118"/>
      <c r="E17" s="101"/>
    </row>
    <row r="18" spans="1:12" s="22" customFormat="1" ht="54" customHeight="1" thickBot="1">
      <c r="A18" s="113"/>
      <c r="B18" s="114"/>
      <c r="C18" s="115"/>
      <c r="D18" s="119"/>
      <c r="E18" s="91" t="s">
        <v>102</v>
      </c>
      <c r="F18" s="9"/>
      <c r="G18" s="9"/>
      <c r="H18" s="9"/>
      <c r="I18" s="9"/>
      <c r="J18" s="9"/>
      <c r="K18" s="9"/>
      <c r="L18" s="9"/>
    </row>
    <row r="19" spans="1:12" s="58" customFormat="1" ht="31.5" customHeight="1">
      <c r="A19" s="120" t="s">
        <v>157</v>
      </c>
      <c r="B19" s="121"/>
      <c r="C19" s="121"/>
      <c r="D19" s="71" t="s">
        <v>67</v>
      </c>
      <c r="E19" s="92">
        <f>SUM(E20:E50)</f>
        <v>41131</v>
      </c>
      <c r="F19" s="9"/>
      <c r="G19" s="22"/>
      <c r="H19" s="22"/>
      <c r="I19" s="22"/>
      <c r="J19" s="22"/>
      <c r="K19" s="22"/>
      <c r="L19" s="22"/>
    </row>
    <row r="20" spans="1:5" s="58" customFormat="1" ht="18" customHeight="1">
      <c r="A20" s="56"/>
      <c r="B20" s="102" t="s">
        <v>40</v>
      </c>
      <c r="C20" s="103"/>
      <c r="D20" s="57" t="s">
        <v>99</v>
      </c>
      <c r="E20" s="93">
        <v>10</v>
      </c>
    </row>
    <row r="21" spans="1:5" s="58" customFormat="1" ht="18" customHeight="1">
      <c r="A21" s="59"/>
      <c r="B21" s="122" t="s">
        <v>194</v>
      </c>
      <c r="C21" s="123"/>
      <c r="D21" s="57" t="s">
        <v>28</v>
      </c>
      <c r="E21" s="93">
        <v>7896</v>
      </c>
    </row>
    <row r="22" spans="1:5" s="58" customFormat="1" ht="24.75" customHeight="1">
      <c r="A22" s="59"/>
      <c r="B22" s="122" t="s">
        <v>193</v>
      </c>
      <c r="C22" s="123"/>
      <c r="D22" s="57" t="s">
        <v>192</v>
      </c>
      <c r="E22" s="93">
        <v>4142</v>
      </c>
    </row>
    <row r="23" spans="1:5" s="58" customFormat="1" ht="18" customHeight="1">
      <c r="A23" s="59"/>
      <c r="B23" s="104" t="s">
        <v>186</v>
      </c>
      <c r="C23" s="105"/>
      <c r="D23" s="57" t="s">
        <v>185</v>
      </c>
      <c r="E23" s="93">
        <v>1000</v>
      </c>
    </row>
    <row r="24" spans="1:5" s="58" customFormat="1" ht="18" customHeight="1">
      <c r="A24" s="28"/>
      <c r="B24" s="60" t="s">
        <v>62</v>
      </c>
      <c r="C24" s="61"/>
      <c r="D24" s="62" t="s">
        <v>68</v>
      </c>
      <c r="E24" s="93">
        <v>1560</v>
      </c>
    </row>
    <row r="25" spans="1:5" s="58" customFormat="1" ht="18" customHeight="1">
      <c r="A25" s="28"/>
      <c r="B25" s="60" t="s">
        <v>27</v>
      </c>
      <c r="C25" s="63"/>
      <c r="D25" s="62" t="s">
        <v>69</v>
      </c>
      <c r="E25" s="93">
        <v>585</v>
      </c>
    </row>
    <row r="26" spans="1:5" s="58" customFormat="1" ht="45" customHeight="1">
      <c r="A26" s="28"/>
      <c r="B26" s="60" t="s">
        <v>92</v>
      </c>
      <c r="C26" s="61"/>
      <c r="D26" s="62" t="s">
        <v>70</v>
      </c>
      <c r="E26" s="93">
        <v>120</v>
      </c>
    </row>
    <row r="27" spans="1:5" s="58" customFormat="1" ht="34.5" customHeight="1">
      <c r="A27" s="28"/>
      <c r="B27" s="130" t="s">
        <v>97</v>
      </c>
      <c r="C27" s="130"/>
      <c r="D27" s="62" t="s">
        <v>45</v>
      </c>
      <c r="E27" s="93">
        <v>10072</v>
      </c>
    </row>
    <row r="28" spans="1:5" s="58" customFormat="1" ht="19.5" customHeight="1">
      <c r="A28" s="28"/>
      <c r="B28" s="133" t="s">
        <v>1</v>
      </c>
      <c r="C28" s="133"/>
      <c r="D28" s="62" t="s">
        <v>100</v>
      </c>
      <c r="E28" s="93">
        <v>8485</v>
      </c>
    </row>
    <row r="29" spans="1:5" s="58" customFormat="1" ht="18" customHeight="1">
      <c r="A29" s="28"/>
      <c r="B29" s="126" t="s">
        <v>161</v>
      </c>
      <c r="C29" s="127"/>
      <c r="D29" s="62" t="s">
        <v>162</v>
      </c>
      <c r="E29" s="93">
        <v>0</v>
      </c>
    </row>
    <row r="30" spans="1:5" s="58" customFormat="1" ht="18" customHeight="1">
      <c r="A30" s="28"/>
      <c r="B30" s="60" t="s">
        <v>73</v>
      </c>
      <c r="C30" s="61"/>
      <c r="D30" s="57" t="s">
        <v>74</v>
      </c>
      <c r="E30" s="93">
        <v>1</v>
      </c>
    </row>
    <row r="31" spans="1:5" s="58" customFormat="1" ht="18" customHeight="1">
      <c r="A31" s="28"/>
      <c r="B31" s="60" t="s">
        <v>98</v>
      </c>
      <c r="C31" s="63"/>
      <c r="D31" s="57" t="s">
        <v>75</v>
      </c>
      <c r="E31" s="93">
        <v>1205</v>
      </c>
    </row>
    <row r="32" spans="1:5" s="58" customFormat="1" ht="24.75" customHeight="1">
      <c r="A32" s="28"/>
      <c r="B32" s="60" t="s">
        <v>34</v>
      </c>
      <c r="C32" s="61"/>
      <c r="D32" s="57" t="s">
        <v>76</v>
      </c>
      <c r="E32" s="93">
        <v>65</v>
      </c>
    </row>
    <row r="33" spans="1:5" s="58" customFormat="1" ht="18" customHeight="1">
      <c r="A33" s="28"/>
      <c r="B33" s="125" t="s">
        <v>18</v>
      </c>
      <c r="C33" s="125"/>
      <c r="D33" s="57" t="s">
        <v>8</v>
      </c>
      <c r="E33" s="93">
        <v>36</v>
      </c>
    </row>
    <row r="34" spans="1:5" s="58" customFormat="1" ht="18" customHeight="1">
      <c r="A34" s="28"/>
      <c r="B34" s="26" t="s">
        <v>36</v>
      </c>
      <c r="C34" s="61"/>
      <c r="D34" s="57" t="s">
        <v>37</v>
      </c>
      <c r="E34" s="93">
        <v>1</v>
      </c>
    </row>
    <row r="35" spans="1:5" s="58" customFormat="1" ht="18" customHeight="1">
      <c r="A35" s="28"/>
      <c r="B35" s="126" t="s">
        <v>77</v>
      </c>
      <c r="C35" s="127"/>
      <c r="D35" s="57" t="s">
        <v>78</v>
      </c>
      <c r="E35" s="93">
        <v>1500</v>
      </c>
    </row>
    <row r="36" spans="1:5" s="58" customFormat="1" ht="18" customHeight="1">
      <c r="A36" s="28"/>
      <c r="B36" s="60" t="s">
        <v>48</v>
      </c>
      <c r="C36" s="61"/>
      <c r="D36" s="62" t="s">
        <v>3</v>
      </c>
      <c r="E36" s="93">
        <v>500</v>
      </c>
    </row>
    <row r="37" spans="1:5" s="58" customFormat="1" ht="18" customHeight="1">
      <c r="A37" s="64"/>
      <c r="B37" s="60" t="s">
        <v>2</v>
      </c>
      <c r="C37" s="61"/>
      <c r="D37" s="62" t="s">
        <v>71</v>
      </c>
      <c r="E37" s="93">
        <v>0</v>
      </c>
    </row>
    <row r="38" spans="1:5" s="58" customFormat="1" ht="35.25" customHeight="1">
      <c r="A38" s="28"/>
      <c r="B38" s="26" t="s">
        <v>72</v>
      </c>
      <c r="C38" s="61"/>
      <c r="D38" s="62" t="s">
        <v>15</v>
      </c>
      <c r="E38" s="93">
        <v>3</v>
      </c>
    </row>
    <row r="39" spans="1:5" s="58" customFormat="1" ht="18" customHeight="1">
      <c r="A39" s="28"/>
      <c r="B39" s="126" t="s">
        <v>79</v>
      </c>
      <c r="C39" s="127"/>
      <c r="D39" s="62" t="s">
        <v>80</v>
      </c>
      <c r="E39" s="93">
        <v>1000</v>
      </c>
    </row>
    <row r="40" spans="1:5" s="58" customFormat="1" ht="17.25" customHeight="1">
      <c r="A40" s="65"/>
      <c r="B40" s="116" t="s">
        <v>105</v>
      </c>
      <c r="C40" s="116"/>
      <c r="D40" s="66" t="s">
        <v>32</v>
      </c>
      <c r="E40" s="93">
        <v>2500</v>
      </c>
    </row>
    <row r="41" spans="1:5" s="58" customFormat="1" ht="17.25" customHeight="1">
      <c r="A41" s="28"/>
      <c r="B41" s="60" t="s">
        <v>57</v>
      </c>
      <c r="C41" s="61"/>
      <c r="D41" s="62" t="s">
        <v>16</v>
      </c>
      <c r="E41" s="93">
        <v>300</v>
      </c>
    </row>
    <row r="42" spans="1:5" s="58" customFormat="1" ht="18" customHeight="1">
      <c r="A42" s="28"/>
      <c r="B42" s="128" t="s">
        <v>176</v>
      </c>
      <c r="C42" s="129"/>
      <c r="D42" s="62" t="s">
        <v>175</v>
      </c>
      <c r="E42" s="93">
        <v>0</v>
      </c>
    </row>
    <row r="43" spans="1:12" s="73" customFormat="1" ht="27" customHeight="1">
      <c r="A43" s="67"/>
      <c r="B43" s="104" t="s">
        <v>163</v>
      </c>
      <c r="C43" s="105"/>
      <c r="D43" s="62" t="s">
        <v>164</v>
      </c>
      <c r="E43" s="93">
        <v>0</v>
      </c>
      <c r="F43" s="58"/>
      <c r="G43" s="58"/>
      <c r="H43" s="58"/>
      <c r="I43" s="58"/>
      <c r="J43" s="58"/>
      <c r="K43" s="58"/>
      <c r="L43" s="58"/>
    </row>
    <row r="44" spans="1:5" s="73" customFormat="1" ht="18" customHeight="1">
      <c r="A44" s="72"/>
      <c r="B44" s="125" t="s">
        <v>90</v>
      </c>
      <c r="C44" s="125"/>
      <c r="D44" s="62" t="s">
        <v>91</v>
      </c>
      <c r="E44" s="93">
        <v>80</v>
      </c>
    </row>
    <row r="45" spans="1:5" s="73" customFormat="1" ht="18" customHeight="1">
      <c r="A45" s="67"/>
      <c r="B45" s="125" t="s">
        <v>85</v>
      </c>
      <c r="C45" s="125"/>
      <c r="D45" s="62" t="s">
        <v>86</v>
      </c>
      <c r="E45" s="93">
        <v>70</v>
      </c>
    </row>
    <row r="46" spans="1:5" s="73" customFormat="1" ht="18" customHeight="1">
      <c r="A46" s="67"/>
      <c r="B46" s="104" t="s">
        <v>199</v>
      </c>
      <c r="C46" s="105"/>
      <c r="D46" s="62" t="s">
        <v>198</v>
      </c>
      <c r="E46" s="93">
        <v>0</v>
      </c>
    </row>
    <row r="47" spans="1:5" s="73" customFormat="1" ht="18" customHeight="1">
      <c r="A47" s="67"/>
      <c r="B47" s="104" t="s">
        <v>202</v>
      </c>
      <c r="C47" s="105"/>
      <c r="D47" s="62" t="s">
        <v>200</v>
      </c>
      <c r="E47" s="93">
        <v>0</v>
      </c>
    </row>
    <row r="48" spans="1:5" s="73" customFormat="1" ht="18" customHeight="1">
      <c r="A48" s="67"/>
      <c r="B48" s="125" t="s">
        <v>195</v>
      </c>
      <c r="C48" s="125"/>
      <c r="D48" s="62">
        <v>48.0103</v>
      </c>
      <c r="E48" s="93">
        <v>0</v>
      </c>
    </row>
    <row r="49" spans="1:5" s="73" customFormat="1" ht="18" customHeight="1">
      <c r="A49" s="67"/>
      <c r="B49" s="104" t="s">
        <v>203</v>
      </c>
      <c r="C49" s="105"/>
      <c r="D49" s="62">
        <v>48.0201</v>
      </c>
      <c r="E49" s="93">
        <v>0</v>
      </c>
    </row>
    <row r="50" spans="1:5" s="73" customFormat="1" ht="18" customHeight="1" thickBot="1">
      <c r="A50" s="96"/>
      <c r="B50" s="131" t="s">
        <v>202</v>
      </c>
      <c r="C50" s="132"/>
      <c r="D50" s="97" t="s">
        <v>201</v>
      </c>
      <c r="E50" s="98">
        <v>0</v>
      </c>
    </row>
    <row r="51" s="58" customFormat="1" ht="45.75">
      <c r="C51" s="68" t="s">
        <v>209</v>
      </c>
    </row>
    <row r="52" s="58" customFormat="1" ht="15">
      <c r="C52" s="68"/>
    </row>
    <row r="53" s="58" customFormat="1" ht="15">
      <c r="C53" s="68" t="s">
        <v>221</v>
      </c>
    </row>
    <row r="54" spans="3:5" s="58" customFormat="1" ht="15">
      <c r="C54" s="68" t="s">
        <v>222</v>
      </c>
      <c r="E54" s="90"/>
    </row>
    <row r="55" spans="3:5" s="58" customFormat="1" ht="15.75">
      <c r="C55" s="68"/>
      <c r="E55" s="69"/>
    </row>
    <row r="56" spans="1:12" ht="15">
      <c r="A56" s="124"/>
      <c r="B56" s="124"/>
      <c r="C56" s="187" t="s">
        <v>215</v>
      </c>
      <c r="D56" s="58"/>
      <c r="E56" s="70"/>
      <c r="F56" s="58"/>
      <c r="G56" s="58"/>
      <c r="H56" s="58"/>
      <c r="I56" s="58"/>
      <c r="J56" s="58"/>
      <c r="K56" s="58"/>
      <c r="L56" s="58"/>
    </row>
    <row r="57" spans="1:7" ht="15">
      <c r="A57" s="12"/>
      <c r="B57" s="12"/>
      <c r="C57" s="187" t="s">
        <v>216</v>
      </c>
      <c r="D57" s="188" t="s">
        <v>218</v>
      </c>
      <c r="E57" s="188"/>
      <c r="F57" s="188"/>
      <c r="G57" s="188"/>
    </row>
    <row r="58" spans="3:7" ht="15">
      <c r="C58" s="186" t="s">
        <v>217</v>
      </c>
      <c r="D58" s="188" t="s">
        <v>219</v>
      </c>
      <c r="E58" s="188"/>
      <c r="F58" s="188"/>
      <c r="G58" s="188"/>
    </row>
  </sheetData>
  <sheetProtection/>
  <mergeCells count="30">
    <mergeCell ref="C5:I5"/>
    <mergeCell ref="D57:G57"/>
    <mergeCell ref="D58:G58"/>
    <mergeCell ref="B21:C21"/>
    <mergeCell ref="B28:C28"/>
    <mergeCell ref="B23:C23"/>
    <mergeCell ref="B49:C49"/>
    <mergeCell ref="B33:C33"/>
    <mergeCell ref="B45:C45"/>
    <mergeCell ref="B47:C47"/>
    <mergeCell ref="B48:C48"/>
    <mergeCell ref="A56:B56"/>
    <mergeCell ref="B44:C44"/>
    <mergeCell ref="B29:C29"/>
    <mergeCell ref="B39:C39"/>
    <mergeCell ref="B42:C42"/>
    <mergeCell ref="B27:C27"/>
    <mergeCell ref="B35:C35"/>
    <mergeCell ref="B46:C46"/>
    <mergeCell ref="B50:C50"/>
    <mergeCell ref="E16:E17"/>
    <mergeCell ref="B20:C20"/>
    <mergeCell ref="B43:C43"/>
    <mergeCell ref="A11:E11"/>
    <mergeCell ref="A12:E12"/>
    <mergeCell ref="A16:C18"/>
    <mergeCell ref="B40:C40"/>
    <mergeCell ref="D16:D18"/>
    <mergeCell ref="A19:C19"/>
    <mergeCell ref="B22:C22"/>
  </mergeCells>
  <printOptions horizontalCentered="1"/>
  <pageMargins left="0.393700787401575" right="0.393700787401575" top="0.393700787401575" bottom="0.393700787401575" header="0.393700787401575" footer="0.196850393700787"/>
  <pageSetup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G142"/>
  <sheetViews>
    <sheetView zoomScale="75" zoomScaleNormal="75" zoomScaleSheetLayoutView="100" workbookViewId="0" topLeftCell="A127">
      <selection activeCell="D137" sqref="D137"/>
    </sheetView>
  </sheetViews>
  <sheetFormatPr defaultColWidth="9.140625" defaultRowHeight="12.75"/>
  <cols>
    <col min="1" max="1" width="4.8515625" style="11" customWidth="1"/>
    <col min="2" max="2" width="5.28125" style="11" customWidth="1"/>
    <col min="3" max="3" width="69.421875" style="11" customWidth="1"/>
    <col min="4" max="4" width="16.28125" style="11" customWidth="1"/>
    <col min="5" max="5" width="24.57421875" style="11" customWidth="1"/>
    <col min="6" max="6" width="15.8515625" style="11" customWidth="1"/>
    <col min="7" max="7" width="16.140625" style="11" customWidth="1"/>
    <col min="8" max="16384" width="9.140625" style="11" customWidth="1"/>
  </cols>
  <sheetData>
    <row r="4" spans="1:7" s="9" customFormat="1" ht="12.75">
      <c r="A4" s="11"/>
      <c r="B4" s="11"/>
      <c r="C4" s="11" t="s">
        <v>210</v>
      </c>
      <c r="D4" s="11"/>
      <c r="E4" s="11"/>
      <c r="F4" s="11"/>
      <c r="G4" s="11"/>
    </row>
    <row r="5" spans="1:5" s="9" customFormat="1" ht="12.75">
      <c r="A5" s="18"/>
      <c r="B5" s="18"/>
      <c r="C5" s="177" t="s">
        <v>212</v>
      </c>
      <c r="D5" s="177"/>
      <c r="E5" s="177"/>
    </row>
    <row r="6" spans="1:5" s="9" customFormat="1" ht="12.75">
      <c r="A6" s="18"/>
      <c r="B6" s="18"/>
      <c r="C6" s="18" t="s">
        <v>211</v>
      </c>
      <c r="D6" s="16"/>
      <c r="E6" s="13"/>
    </row>
    <row r="7" spans="1:5" s="9" customFormat="1" ht="14.25" customHeight="1">
      <c r="A7" s="20"/>
      <c r="B7" s="13"/>
      <c r="C7" s="176" t="s">
        <v>158</v>
      </c>
      <c r="D7" s="16"/>
      <c r="E7" s="13"/>
    </row>
    <row r="8" spans="1:5" s="9" customFormat="1" ht="12.75">
      <c r="A8" s="3"/>
      <c r="B8" s="178"/>
      <c r="C8" s="178"/>
      <c r="D8" s="16"/>
      <c r="E8" s="13"/>
    </row>
    <row r="9" spans="1:5" s="9" customFormat="1" ht="12.75">
      <c r="A9" s="3"/>
      <c r="B9" s="3"/>
      <c r="C9" s="3"/>
      <c r="D9" s="16"/>
      <c r="E9" s="13"/>
    </row>
    <row r="10" spans="1:5" s="9" customFormat="1" ht="18">
      <c r="A10" s="134" t="s">
        <v>11</v>
      </c>
      <c r="B10" s="134"/>
      <c r="C10" s="134"/>
      <c r="D10" s="134"/>
      <c r="E10" s="134"/>
    </row>
    <row r="11" spans="1:5" s="9" customFormat="1" ht="18">
      <c r="A11" s="134" t="s">
        <v>206</v>
      </c>
      <c r="B11" s="134"/>
      <c r="C11" s="134"/>
      <c r="D11" s="134"/>
      <c r="E11" s="134"/>
    </row>
    <row r="12" spans="1:5" s="9" customFormat="1" ht="13.5" customHeight="1">
      <c r="A12" s="17"/>
      <c r="B12" s="17"/>
      <c r="C12" s="17"/>
      <c r="D12" s="17"/>
      <c r="E12" s="17"/>
    </row>
    <row r="13" spans="1:5" s="9" customFormat="1" ht="12.75">
      <c r="A13" s="18" t="s">
        <v>61</v>
      </c>
      <c r="B13" s="18"/>
      <c r="C13" s="19"/>
      <c r="D13" s="16"/>
      <c r="E13" s="13"/>
    </row>
    <row r="14" spans="1:5" s="9" customFormat="1" ht="15.75" customHeight="1" thickBot="1">
      <c r="A14" s="21"/>
      <c r="B14" s="19"/>
      <c r="C14" s="19"/>
      <c r="D14" s="16"/>
      <c r="E14" s="10"/>
    </row>
    <row r="15" spans="1:5" s="9" customFormat="1" ht="21.75" customHeight="1">
      <c r="A15" s="135" t="s">
        <v>93</v>
      </c>
      <c r="B15" s="136"/>
      <c r="C15" s="137"/>
      <c r="D15" s="144" t="s">
        <v>26</v>
      </c>
      <c r="E15" s="81" t="s">
        <v>207</v>
      </c>
    </row>
    <row r="16" spans="1:7" ht="55.5" customHeight="1">
      <c r="A16" s="138"/>
      <c r="B16" s="139"/>
      <c r="C16" s="140"/>
      <c r="D16" s="145"/>
      <c r="E16" s="82" t="s">
        <v>101</v>
      </c>
      <c r="F16" s="9"/>
      <c r="G16" s="9"/>
    </row>
    <row r="17" spans="1:7" s="22" customFormat="1" ht="39" customHeight="1" thickBot="1">
      <c r="A17" s="141"/>
      <c r="B17" s="142"/>
      <c r="C17" s="143"/>
      <c r="D17" s="146"/>
      <c r="E17" s="83" t="s">
        <v>102</v>
      </c>
      <c r="F17" s="11"/>
      <c r="G17" s="11"/>
    </row>
    <row r="18" spans="1:5" s="22" customFormat="1" ht="39.75" customHeight="1">
      <c r="A18" s="147" t="s">
        <v>120</v>
      </c>
      <c r="B18" s="121"/>
      <c r="C18" s="121"/>
      <c r="D18" s="23" t="s">
        <v>94</v>
      </c>
      <c r="E18" s="76">
        <f>SUM(E19+E26+E33+E35+E43+E50+E58+E74+E91+E106+E113+E116+E120+E129)</f>
        <v>51131</v>
      </c>
    </row>
    <row r="19" spans="1:5" s="22" customFormat="1" ht="27.75" customHeight="1">
      <c r="A19" s="148" t="s">
        <v>125</v>
      </c>
      <c r="B19" s="149"/>
      <c r="C19" s="150"/>
      <c r="D19" s="46">
        <v>51.02</v>
      </c>
      <c r="E19" s="77">
        <f>E20</f>
        <v>6350</v>
      </c>
    </row>
    <row r="20" spans="1:5" s="22" customFormat="1" ht="18" customHeight="1">
      <c r="A20" s="151" t="s">
        <v>9</v>
      </c>
      <c r="B20" s="152"/>
      <c r="C20" s="153"/>
      <c r="D20" s="27" t="s">
        <v>10</v>
      </c>
      <c r="E20" s="78">
        <f>SUM(E21:E25)</f>
        <v>6350</v>
      </c>
    </row>
    <row r="21" spans="1:5" s="22" customFormat="1" ht="18" customHeight="1">
      <c r="A21" s="31"/>
      <c r="B21" s="32"/>
      <c r="C21" s="33" t="s">
        <v>109</v>
      </c>
      <c r="D21" s="29" t="s">
        <v>108</v>
      </c>
      <c r="E21" s="79">
        <v>4750</v>
      </c>
    </row>
    <row r="22" spans="1:5" s="22" customFormat="1" ht="18" customHeight="1">
      <c r="A22" s="31"/>
      <c r="B22" s="32"/>
      <c r="C22" s="33" t="s">
        <v>111</v>
      </c>
      <c r="D22" s="29" t="s">
        <v>110</v>
      </c>
      <c r="E22" s="79">
        <v>1350</v>
      </c>
    </row>
    <row r="23" spans="1:6" s="22" customFormat="1" ht="18" customHeight="1">
      <c r="A23" s="31"/>
      <c r="B23" s="32"/>
      <c r="C23" s="33" t="s">
        <v>167</v>
      </c>
      <c r="D23" s="29" t="s">
        <v>187</v>
      </c>
      <c r="E23" s="79">
        <v>100</v>
      </c>
      <c r="F23" s="88"/>
    </row>
    <row r="24" spans="1:5" s="22" customFormat="1" ht="18" customHeight="1">
      <c r="A24" s="31"/>
      <c r="B24" s="32"/>
      <c r="C24" s="33" t="s">
        <v>178</v>
      </c>
      <c r="D24" s="29" t="s">
        <v>177</v>
      </c>
      <c r="E24" s="79">
        <v>50</v>
      </c>
    </row>
    <row r="25" spans="1:5" s="22" customFormat="1" ht="35.25" customHeight="1">
      <c r="A25" s="31"/>
      <c r="B25" s="32"/>
      <c r="C25" s="33" t="s">
        <v>112</v>
      </c>
      <c r="D25" s="29" t="s">
        <v>204</v>
      </c>
      <c r="E25" s="89">
        <v>100</v>
      </c>
    </row>
    <row r="26" spans="1:5" s="22" customFormat="1" ht="36" customHeight="1">
      <c r="A26" s="154" t="s">
        <v>126</v>
      </c>
      <c r="B26" s="155"/>
      <c r="C26" s="156"/>
      <c r="D26" s="47">
        <v>54.02</v>
      </c>
      <c r="E26" s="77">
        <f>E27+E31</f>
        <v>460</v>
      </c>
    </row>
    <row r="27" spans="1:5" s="22" customFormat="1" ht="18" customHeight="1">
      <c r="A27" s="157" t="s">
        <v>54</v>
      </c>
      <c r="B27" s="158"/>
      <c r="C27" s="159"/>
      <c r="D27" s="27" t="s">
        <v>55</v>
      </c>
      <c r="E27" s="78">
        <f>E28+E29+E30</f>
        <v>460</v>
      </c>
    </row>
    <row r="28" spans="1:5" s="22" customFormat="1" ht="18" customHeight="1">
      <c r="A28" s="25"/>
      <c r="B28" s="34"/>
      <c r="C28" s="33" t="s">
        <v>109</v>
      </c>
      <c r="D28" s="29" t="s">
        <v>55</v>
      </c>
      <c r="E28" s="79">
        <v>350</v>
      </c>
    </row>
    <row r="29" spans="1:5" s="22" customFormat="1" ht="18" customHeight="1">
      <c r="A29" s="25"/>
      <c r="B29" s="34"/>
      <c r="C29" s="33" t="s">
        <v>111</v>
      </c>
      <c r="D29" s="29" t="s">
        <v>117</v>
      </c>
      <c r="E29" s="79">
        <v>100</v>
      </c>
    </row>
    <row r="30" spans="1:5" s="22" customFormat="1" ht="18" customHeight="1">
      <c r="A30" s="25"/>
      <c r="B30" s="34"/>
      <c r="C30" s="33" t="s">
        <v>178</v>
      </c>
      <c r="D30" s="29" t="s">
        <v>180</v>
      </c>
      <c r="E30" s="79">
        <v>10</v>
      </c>
    </row>
    <row r="31" spans="1:5" s="22" customFormat="1" ht="18" customHeight="1">
      <c r="A31" s="157" t="s">
        <v>60</v>
      </c>
      <c r="B31" s="158"/>
      <c r="C31" s="159"/>
      <c r="D31" s="27" t="s">
        <v>156</v>
      </c>
      <c r="E31" s="78">
        <f>E32</f>
        <v>0</v>
      </c>
    </row>
    <row r="32" spans="1:6" s="22" customFormat="1" ht="42" customHeight="1">
      <c r="A32" s="42"/>
      <c r="B32" s="43"/>
      <c r="C32" s="33" t="s">
        <v>111</v>
      </c>
      <c r="D32" s="29" t="s">
        <v>117</v>
      </c>
      <c r="E32" s="89">
        <v>0</v>
      </c>
      <c r="F32" s="88"/>
    </row>
    <row r="33" spans="1:5" s="22" customFormat="1" ht="21.75" customHeight="1">
      <c r="A33" s="160" t="s">
        <v>127</v>
      </c>
      <c r="B33" s="161"/>
      <c r="C33" s="162"/>
      <c r="D33" s="47" t="s">
        <v>50</v>
      </c>
      <c r="E33" s="77">
        <f>E34</f>
        <v>140</v>
      </c>
    </row>
    <row r="34" spans="1:5" s="22" customFormat="1" ht="39.75" customHeight="1">
      <c r="A34" s="36"/>
      <c r="B34" s="30"/>
      <c r="C34" s="30" t="s">
        <v>114</v>
      </c>
      <c r="D34" s="29" t="s">
        <v>113</v>
      </c>
      <c r="E34" s="79">
        <v>140</v>
      </c>
    </row>
    <row r="35" spans="1:5" s="22" customFormat="1" ht="18" customHeight="1">
      <c r="A35" s="163" t="s">
        <v>128</v>
      </c>
      <c r="B35" s="164"/>
      <c r="C35" s="165"/>
      <c r="D35" s="47">
        <v>61.02</v>
      </c>
      <c r="E35" s="77">
        <f>E36+E40</f>
        <v>1535</v>
      </c>
    </row>
    <row r="36" spans="1:5" s="22" customFormat="1" ht="18" customHeight="1">
      <c r="A36" s="151" t="s">
        <v>38</v>
      </c>
      <c r="B36" s="152"/>
      <c r="C36" s="153"/>
      <c r="D36" s="27" t="s">
        <v>35</v>
      </c>
      <c r="E36" s="78">
        <f>E37+E38+E39</f>
        <v>1515</v>
      </c>
    </row>
    <row r="37" spans="1:5" s="22" customFormat="1" ht="18" customHeight="1">
      <c r="A37" s="35"/>
      <c r="B37" s="37"/>
      <c r="C37" s="33" t="s">
        <v>109</v>
      </c>
      <c r="D37" s="29" t="s">
        <v>118</v>
      </c>
      <c r="E37" s="79">
        <v>1300</v>
      </c>
    </row>
    <row r="38" spans="1:5" s="22" customFormat="1" ht="18" customHeight="1">
      <c r="A38" s="35"/>
      <c r="B38" s="37"/>
      <c r="C38" s="33" t="s">
        <v>111</v>
      </c>
      <c r="D38" s="29" t="s">
        <v>119</v>
      </c>
      <c r="E38" s="79">
        <v>200</v>
      </c>
    </row>
    <row r="39" spans="1:5" s="22" customFormat="1" ht="36" customHeight="1">
      <c r="A39" s="35"/>
      <c r="B39" s="37"/>
      <c r="C39" s="33" t="s">
        <v>178</v>
      </c>
      <c r="D39" s="29" t="s">
        <v>179</v>
      </c>
      <c r="E39" s="79">
        <v>15</v>
      </c>
    </row>
    <row r="40" spans="1:5" s="22" customFormat="1" ht="18" customHeight="1">
      <c r="A40" s="166" t="s">
        <v>47</v>
      </c>
      <c r="B40" s="167"/>
      <c r="C40" s="168"/>
      <c r="D40" s="27" t="s">
        <v>51</v>
      </c>
      <c r="E40" s="78">
        <f>E41+E42</f>
        <v>20</v>
      </c>
    </row>
    <row r="41" spans="1:5" s="22" customFormat="1" ht="18" customHeight="1">
      <c r="A41" s="35"/>
      <c r="B41" s="39"/>
      <c r="C41" s="33" t="s">
        <v>111</v>
      </c>
      <c r="D41" s="29" t="s">
        <v>119</v>
      </c>
      <c r="E41" s="79">
        <v>20</v>
      </c>
    </row>
    <row r="42" spans="1:5" s="22" customFormat="1" ht="29.25" customHeight="1">
      <c r="A42" s="35"/>
      <c r="B42" s="39"/>
      <c r="C42" s="33" t="s">
        <v>112</v>
      </c>
      <c r="D42" s="29" t="s">
        <v>159</v>
      </c>
      <c r="E42" s="79">
        <v>0</v>
      </c>
    </row>
    <row r="43" spans="1:5" s="22" customFormat="1" ht="18" customHeight="1">
      <c r="A43" s="169" t="s">
        <v>129</v>
      </c>
      <c r="B43" s="170"/>
      <c r="C43" s="170"/>
      <c r="D43" s="47" t="s">
        <v>17</v>
      </c>
      <c r="E43" s="99">
        <f>SUM(E44:E49)</f>
        <v>5943</v>
      </c>
    </row>
    <row r="44" spans="1:5" s="22" customFormat="1" ht="18" customHeight="1">
      <c r="A44" s="35"/>
      <c r="B44" s="32"/>
      <c r="C44" s="33" t="s">
        <v>109</v>
      </c>
      <c r="D44" s="29" t="s">
        <v>115</v>
      </c>
      <c r="E44" s="79">
        <v>0</v>
      </c>
    </row>
    <row r="45" spans="1:5" s="22" customFormat="1" ht="18" customHeight="1">
      <c r="A45" s="35"/>
      <c r="B45" s="32"/>
      <c r="C45" s="33" t="s">
        <v>111</v>
      </c>
      <c r="D45" s="29" t="s">
        <v>116</v>
      </c>
      <c r="E45" s="79">
        <v>2000</v>
      </c>
    </row>
    <row r="46" spans="1:5" s="22" customFormat="1" ht="18" customHeight="1">
      <c r="A46" s="35"/>
      <c r="B46" s="32"/>
      <c r="C46" s="33" t="s">
        <v>141</v>
      </c>
      <c r="D46" s="29" t="s">
        <v>160</v>
      </c>
      <c r="E46" s="79">
        <v>243</v>
      </c>
    </row>
    <row r="47" spans="1:5" s="22" customFormat="1" ht="18" customHeight="1">
      <c r="A47" s="35"/>
      <c r="B47" s="32"/>
      <c r="C47" s="33" t="s">
        <v>167</v>
      </c>
      <c r="D47" s="29" t="s">
        <v>205</v>
      </c>
      <c r="E47" s="79">
        <v>2100</v>
      </c>
    </row>
    <row r="48" spans="1:5" s="22" customFormat="1" ht="18" customHeight="1">
      <c r="A48" s="35"/>
      <c r="B48" s="32"/>
      <c r="C48" s="33" t="s">
        <v>124</v>
      </c>
      <c r="D48" s="29" t="s">
        <v>123</v>
      </c>
      <c r="E48" s="79">
        <v>600</v>
      </c>
    </row>
    <row r="49" spans="1:5" s="22" customFormat="1" ht="27.75" customHeight="1">
      <c r="A49" s="35"/>
      <c r="B49" s="32"/>
      <c r="C49" s="33" t="s">
        <v>112</v>
      </c>
      <c r="D49" s="29" t="s">
        <v>165</v>
      </c>
      <c r="E49" s="89">
        <v>1000</v>
      </c>
    </row>
    <row r="50" spans="1:5" s="22" customFormat="1" ht="18" customHeight="1">
      <c r="A50" s="163" t="s">
        <v>130</v>
      </c>
      <c r="B50" s="171"/>
      <c r="C50" s="172"/>
      <c r="D50" s="47">
        <v>66.02</v>
      </c>
      <c r="E50" s="77">
        <f>E51+E54</f>
        <v>715.5</v>
      </c>
    </row>
    <row r="51" spans="1:5" s="22" customFormat="1" ht="18" customHeight="1">
      <c r="A51" s="151" t="s">
        <v>106</v>
      </c>
      <c r="B51" s="152"/>
      <c r="C51" s="153"/>
      <c r="D51" s="27" t="s">
        <v>58</v>
      </c>
      <c r="E51" s="78">
        <f>E53</f>
        <v>200</v>
      </c>
    </row>
    <row r="52" spans="1:6" s="22" customFormat="1" ht="18" customHeight="1">
      <c r="A52" s="40"/>
      <c r="B52" s="41"/>
      <c r="C52" s="95"/>
      <c r="D52" s="29" t="s">
        <v>107</v>
      </c>
      <c r="E52" s="79">
        <v>500</v>
      </c>
      <c r="F52" s="88"/>
    </row>
    <row r="53" spans="1:5" s="22" customFormat="1" ht="18" customHeight="1">
      <c r="A53" s="40"/>
      <c r="B53" s="41"/>
      <c r="C53" s="33" t="s">
        <v>112</v>
      </c>
      <c r="D53" s="29" t="s">
        <v>189</v>
      </c>
      <c r="E53" s="79">
        <v>200</v>
      </c>
    </row>
    <row r="54" spans="1:5" s="22" customFormat="1" ht="18" customHeight="1">
      <c r="A54" s="151" t="s">
        <v>87</v>
      </c>
      <c r="B54" s="152"/>
      <c r="C54" s="153"/>
      <c r="D54" s="27" t="s">
        <v>88</v>
      </c>
      <c r="E54" s="78">
        <f>E55+E56+E57</f>
        <v>515.5</v>
      </c>
    </row>
    <row r="55" spans="1:5" s="22" customFormat="1" ht="18" customHeight="1">
      <c r="A55" s="38"/>
      <c r="B55" s="34"/>
      <c r="C55" s="33" t="s">
        <v>109</v>
      </c>
      <c r="D55" s="29" t="s">
        <v>121</v>
      </c>
      <c r="E55" s="79">
        <v>500</v>
      </c>
    </row>
    <row r="56" spans="1:5" s="22" customFormat="1" ht="18" customHeight="1">
      <c r="A56" s="38"/>
      <c r="B56" s="34"/>
      <c r="C56" s="33" t="s">
        <v>111</v>
      </c>
      <c r="D56" s="29" t="s">
        <v>122</v>
      </c>
      <c r="E56" s="79">
        <v>10</v>
      </c>
    </row>
    <row r="57" spans="1:5" s="22" customFormat="1" ht="26.25" customHeight="1">
      <c r="A57" s="38"/>
      <c r="B57" s="34"/>
      <c r="C57" s="33" t="s">
        <v>178</v>
      </c>
      <c r="D57" s="29" t="s">
        <v>188</v>
      </c>
      <c r="E57" s="89">
        <v>5.5</v>
      </c>
    </row>
    <row r="58" spans="1:5" s="22" customFormat="1" ht="18" customHeight="1">
      <c r="A58" s="154" t="s">
        <v>131</v>
      </c>
      <c r="B58" s="173"/>
      <c r="C58" s="174"/>
      <c r="D58" s="47">
        <v>67.02</v>
      </c>
      <c r="E58" s="77">
        <f>E59+E62+E65+E68+E71</f>
        <v>2970</v>
      </c>
    </row>
    <row r="59" spans="1:5" s="22" customFormat="1" ht="18" customHeight="1">
      <c r="A59" s="151" t="s">
        <v>4</v>
      </c>
      <c r="B59" s="152"/>
      <c r="C59" s="153"/>
      <c r="D59" s="27" t="s">
        <v>7</v>
      </c>
      <c r="E59" s="78">
        <f>E60+E61</f>
        <v>210</v>
      </c>
    </row>
    <row r="60" spans="1:5" s="22" customFormat="1" ht="18" customHeight="1">
      <c r="A60" s="40"/>
      <c r="B60" s="41"/>
      <c r="C60" s="33" t="s">
        <v>111</v>
      </c>
      <c r="D60" s="29" t="s">
        <v>149</v>
      </c>
      <c r="E60" s="79">
        <v>10</v>
      </c>
    </row>
    <row r="61" spans="1:5" s="22" customFormat="1" ht="18" customHeight="1">
      <c r="A61" s="40"/>
      <c r="B61" s="41"/>
      <c r="C61" s="33" t="s">
        <v>182</v>
      </c>
      <c r="D61" s="29" t="s">
        <v>181</v>
      </c>
      <c r="E61" s="79">
        <v>200</v>
      </c>
    </row>
    <row r="62" spans="1:5" s="22" customFormat="1" ht="18" customHeight="1">
      <c r="A62" s="151" t="s">
        <v>5</v>
      </c>
      <c r="B62" s="152"/>
      <c r="C62" s="153"/>
      <c r="D62" s="27" t="s">
        <v>29</v>
      </c>
      <c r="E62" s="78">
        <f>E63+E64</f>
        <v>10</v>
      </c>
    </row>
    <row r="63" spans="1:5" s="22" customFormat="1" ht="18" customHeight="1">
      <c r="A63" s="44"/>
      <c r="B63" s="45"/>
      <c r="C63" s="33" t="s">
        <v>111</v>
      </c>
      <c r="D63" s="29" t="s">
        <v>149</v>
      </c>
      <c r="E63" s="79">
        <v>10</v>
      </c>
    </row>
    <row r="64" spans="1:5" s="22" customFormat="1" ht="37.5" customHeight="1">
      <c r="A64" s="44"/>
      <c r="B64" s="45"/>
      <c r="C64" s="33" t="s">
        <v>182</v>
      </c>
      <c r="D64" s="29" t="s">
        <v>181</v>
      </c>
      <c r="E64" s="79">
        <v>0</v>
      </c>
    </row>
    <row r="65" spans="1:5" s="22" customFormat="1" ht="26.25" customHeight="1">
      <c r="A65" s="157" t="s">
        <v>6</v>
      </c>
      <c r="B65" s="158"/>
      <c r="C65" s="159"/>
      <c r="D65" s="27" t="s">
        <v>42</v>
      </c>
      <c r="E65" s="78">
        <f>E66+E67</f>
        <v>1500</v>
      </c>
    </row>
    <row r="66" spans="1:5" s="22" customFormat="1" ht="18" customHeight="1">
      <c r="A66" s="44"/>
      <c r="B66" s="45"/>
      <c r="C66" s="33" t="s">
        <v>111</v>
      </c>
      <c r="D66" s="29" t="s">
        <v>149</v>
      </c>
      <c r="E66" s="79">
        <v>1200</v>
      </c>
    </row>
    <row r="67" spans="1:5" s="22" customFormat="1" ht="18" customHeight="1">
      <c r="A67" s="44"/>
      <c r="B67" s="45"/>
      <c r="C67" s="33" t="s">
        <v>112</v>
      </c>
      <c r="D67" s="29" t="s">
        <v>150</v>
      </c>
      <c r="E67" s="79">
        <v>300</v>
      </c>
    </row>
    <row r="68" spans="1:5" s="22" customFormat="1" ht="18" customHeight="1">
      <c r="A68" s="157" t="s">
        <v>191</v>
      </c>
      <c r="B68" s="158"/>
      <c r="C68" s="159"/>
      <c r="D68" s="27" t="s">
        <v>190</v>
      </c>
      <c r="E68" s="78">
        <f>E70+E69</f>
        <v>200</v>
      </c>
    </row>
    <row r="69" spans="1:5" s="22" customFormat="1" ht="18" customHeight="1">
      <c r="A69" s="42"/>
      <c r="B69" s="43"/>
      <c r="C69" s="33" t="s">
        <v>182</v>
      </c>
      <c r="D69" s="29" t="s">
        <v>181</v>
      </c>
      <c r="E69" s="79">
        <v>200</v>
      </c>
    </row>
    <row r="70" spans="1:5" s="22" customFormat="1" ht="35.25" customHeight="1">
      <c r="A70" s="44"/>
      <c r="B70" s="45"/>
      <c r="C70" s="33" t="s">
        <v>112</v>
      </c>
      <c r="D70" s="29" t="s">
        <v>150</v>
      </c>
      <c r="E70" s="79">
        <v>0</v>
      </c>
    </row>
    <row r="71" spans="1:5" s="22" customFormat="1" ht="21" customHeight="1">
      <c r="A71" s="157" t="s">
        <v>12</v>
      </c>
      <c r="B71" s="158"/>
      <c r="C71" s="159"/>
      <c r="D71" s="27" t="s">
        <v>83</v>
      </c>
      <c r="E71" s="78">
        <f>E72+E73</f>
        <v>1050</v>
      </c>
    </row>
    <row r="72" spans="1:5" s="22" customFormat="1" ht="21" customHeight="1">
      <c r="A72" s="42"/>
      <c r="B72" s="43"/>
      <c r="C72" s="33" t="s">
        <v>111</v>
      </c>
      <c r="D72" s="29" t="s">
        <v>149</v>
      </c>
      <c r="E72" s="79">
        <v>750</v>
      </c>
    </row>
    <row r="73" spans="1:5" s="22" customFormat="1" ht="30.75" customHeight="1">
      <c r="A73" s="42"/>
      <c r="B73" s="43"/>
      <c r="C73" s="33" t="s">
        <v>112</v>
      </c>
      <c r="D73" s="29" t="s">
        <v>150</v>
      </c>
      <c r="E73" s="79">
        <v>300</v>
      </c>
    </row>
    <row r="74" spans="1:5" s="22" customFormat="1" ht="18" customHeight="1">
      <c r="A74" s="154" t="s">
        <v>132</v>
      </c>
      <c r="B74" s="173"/>
      <c r="C74" s="174"/>
      <c r="D74" s="47">
        <v>68.02</v>
      </c>
      <c r="E74" s="77">
        <f>E75+E80+E84+E87</f>
        <v>9151</v>
      </c>
    </row>
    <row r="75" spans="1:5" s="22" customFormat="1" ht="18" customHeight="1">
      <c r="A75" s="151" t="s">
        <v>43</v>
      </c>
      <c r="B75" s="152"/>
      <c r="C75" s="153"/>
      <c r="D75" s="27" t="s">
        <v>25</v>
      </c>
      <c r="E75" s="78">
        <f>E76+E77+E78+E79</f>
        <v>8255</v>
      </c>
    </row>
    <row r="76" spans="1:7" s="22" customFormat="1" ht="18" customHeight="1">
      <c r="A76" s="40"/>
      <c r="B76" s="41"/>
      <c r="C76" s="33" t="s">
        <v>109</v>
      </c>
      <c r="D76" s="29" t="s">
        <v>19</v>
      </c>
      <c r="E76" s="79">
        <v>4500</v>
      </c>
      <c r="G76" s="88"/>
    </row>
    <row r="77" spans="1:5" s="22" customFormat="1" ht="18" customHeight="1">
      <c r="A77" s="40"/>
      <c r="B77" s="41"/>
      <c r="C77" s="33" t="s">
        <v>111</v>
      </c>
      <c r="D77" s="29" t="s">
        <v>133</v>
      </c>
      <c r="E77" s="79">
        <v>5</v>
      </c>
    </row>
    <row r="78" spans="1:5" s="22" customFormat="1" ht="18" customHeight="1">
      <c r="A78" s="40"/>
      <c r="B78" s="41"/>
      <c r="C78" s="33" t="s">
        <v>141</v>
      </c>
      <c r="D78" s="29" t="s">
        <v>134</v>
      </c>
      <c r="E78" s="79">
        <v>3600</v>
      </c>
    </row>
    <row r="79" spans="1:5" s="22" customFormat="1" ht="18" customHeight="1">
      <c r="A79" s="40"/>
      <c r="B79" s="41"/>
      <c r="C79" s="33" t="s">
        <v>178</v>
      </c>
      <c r="D79" s="29" t="s">
        <v>183</v>
      </c>
      <c r="E79" s="79">
        <v>150</v>
      </c>
    </row>
    <row r="80" spans="1:5" s="22" customFormat="1" ht="18" customHeight="1">
      <c r="A80" s="157" t="s">
        <v>103</v>
      </c>
      <c r="B80" s="158"/>
      <c r="C80" s="159"/>
      <c r="D80" s="27" t="s">
        <v>104</v>
      </c>
      <c r="E80" s="78">
        <f>E81+E82+E83</f>
        <v>74</v>
      </c>
    </row>
    <row r="81" spans="1:5" s="22" customFormat="1" ht="18" customHeight="1">
      <c r="A81" s="42"/>
      <c r="B81" s="43"/>
      <c r="C81" s="33" t="s">
        <v>109</v>
      </c>
      <c r="D81" s="29" t="s">
        <v>19</v>
      </c>
      <c r="E81" s="79">
        <v>70</v>
      </c>
    </row>
    <row r="82" spans="1:5" s="22" customFormat="1" ht="18" customHeight="1">
      <c r="A82" s="42"/>
      <c r="B82" s="43"/>
      <c r="C82" s="33" t="s">
        <v>111</v>
      </c>
      <c r="D82" s="29" t="s">
        <v>133</v>
      </c>
      <c r="E82" s="79">
        <v>2</v>
      </c>
    </row>
    <row r="83" spans="1:5" s="22" customFormat="1" ht="18" customHeight="1">
      <c r="A83" s="42"/>
      <c r="B83" s="43"/>
      <c r="C83" s="33" t="s">
        <v>178</v>
      </c>
      <c r="D83" s="29" t="s">
        <v>183</v>
      </c>
      <c r="E83" s="79">
        <v>2</v>
      </c>
    </row>
    <row r="84" spans="1:5" s="22" customFormat="1" ht="18" customHeight="1">
      <c r="A84" s="151" t="s">
        <v>44</v>
      </c>
      <c r="B84" s="152"/>
      <c r="C84" s="153"/>
      <c r="D84" s="27" t="s">
        <v>30</v>
      </c>
      <c r="E84" s="78">
        <f>E85+E86</f>
        <v>170</v>
      </c>
    </row>
    <row r="85" spans="1:5" s="22" customFormat="1" ht="18" customHeight="1">
      <c r="A85" s="40"/>
      <c r="B85" s="41"/>
      <c r="C85" s="33" t="s">
        <v>141</v>
      </c>
      <c r="D85" s="29" t="s">
        <v>134</v>
      </c>
      <c r="E85" s="79">
        <v>120</v>
      </c>
    </row>
    <row r="86" spans="1:6" s="22" customFormat="1" ht="18" customHeight="1">
      <c r="A86" s="40"/>
      <c r="B86" s="41"/>
      <c r="C86" s="33" t="s">
        <v>167</v>
      </c>
      <c r="D86" s="29" t="s">
        <v>166</v>
      </c>
      <c r="E86" s="79">
        <v>50</v>
      </c>
      <c r="F86" s="88"/>
    </row>
    <row r="87" spans="1:5" s="22" customFormat="1" ht="18" customHeight="1">
      <c r="A87" s="151" t="s">
        <v>13</v>
      </c>
      <c r="B87" s="152"/>
      <c r="C87" s="153"/>
      <c r="D87" s="27" t="s">
        <v>14</v>
      </c>
      <c r="E87" s="78">
        <f>E88+E89+E90</f>
        <v>652</v>
      </c>
    </row>
    <row r="88" spans="1:5" s="22" customFormat="1" ht="18" customHeight="1">
      <c r="A88" s="40"/>
      <c r="B88" s="41"/>
      <c r="C88" s="33" t="s">
        <v>109</v>
      </c>
      <c r="D88" s="29" t="s">
        <v>19</v>
      </c>
      <c r="E88" s="79">
        <v>600</v>
      </c>
    </row>
    <row r="89" spans="1:5" s="22" customFormat="1" ht="18" customHeight="1">
      <c r="A89" s="40"/>
      <c r="B89" s="41"/>
      <c r="C89" s="33" t="s">
        <v>111</v>
      </c>
      <c r="D89" s="29" t="s">
        <v>133</v>
      </c>
      <c r="E89" s="79">
        <v>40</v>
      </c>
    </row>
    <row r="90" spans="1:5" s="22" customFormat="1" ht="33.75" customHeight="1">
      <c r="A90" s="40"/>
      <c r="B90" s="41"/>
      <c r="C90" s="33" t="s">
        <v>178</v>
      </c>
      <c r="D90" s="29" t="s">
        <v>183</v>
      </c>
      <c r="E90" s="79">
        <v>12</v>
      </c>
    </row>
    <row r="91" spans="1:5" s="22" customFormat="1" ht="25.5" customHeight="1">
      <c r="A91" s="154" t="s">
        <v>135</v>
      </c>
      <c r="B91" s="173"/>
      <c r="C91" s="173"/>
      <c r="D91" s="49" t="s">
        <v>20</v>
      </c>
      <c r="E91" s="77">
        <f>E92+E95+E98+E100</f>
        <v>7273</v>
      </c>
    </row>
    <row r="92" spans="1:5" s="22" customFormat="1" ht="23.25" customHeight="1">
      <c r="A92" s="151" t="s">
        <v>169</v>
      </c>
      <c r="B92" s="152"/>
      <c r="C92" s="153"/>
      <c r="D92" s="27" t="s">
        <v>168</v>
      </c>
      <c r="E92" s="78">
        <f>E93+E94</f>
        <v>305</v>
      </c>
    </row>
    <row r="93" spans="1:5" s="22" customFormat="1" ht="18" customHeight="1">
      <c r="A93" s="40"/>
      <c r="B93" s="41"/>
      <c r="C93" s="33" t="s">
        <v>111</v>
      </c>
      <c r="D93" s="29" t="s">
        <v>151</v>
      </c>
      <c r="E93" s="79">
        <v>5</v>
      </c>
    </row>
    <row r="94" spans="1:6" s="22" customFormat="1" ht="23.25" customHeight="1">
      <c r="A94" s="40"/>
      <c r="B94" s="41"/>
      <c r="C94" s="33" t="s">
        <v>112</v>
      </c>
      <c r="D94" s="29" t="s">
        <v>152</v>
      </c>
      <c r="E94" s="79">
        <v>300</v>
      </c>
      <c r="F94" s="88"/>
    </row>
    <row r="95" spans="1:5" s="22" customFormat="1" ht="23.25" customHeight="1">
      <c r="A95" s="151" t="s">
        <v>89</v>
      </c>
      <c r="B95" s="152"/>
      <c r="C95" s="153"/>
      <c r="D95" s="27" t="s">
        <v>22</v>
      </c>
      <c r="E95" s="78">
        <f>E96+E97</f>
        <v>3150</v>
      </c>
    </row>
    <row r="96" spans="1:5" s="22" customFormat="1" ht="18" customHeight="1">
      <c r="A96" s="40"/>
      <c r="B96" s="41"/>
      <c r="C96" s="33" t="s">
        <v>111</v>
      </c>
      <c r="D96" s="29" t="s">
        <v>151</v>
      </c>
      <c r="E96" s="79">
        <v>2000</v>
      </c>
    </row>
    <row r="97" spans="1:5" s="22" customFormat="1" ht="18" customHeight="1">
      <c r="A97" s="40"/>
      <c r="B97" s="41"/>
      <c r="C97" s="33" t="s">
        <v>112</v>
      </c>
      <c r="D97" s="29" t="s">
        <v>152</v>
      </c>
      <c r="E97" s="79">
        <v>1150</v>
      </c>
    </row>
    <row r="98" spans="1:5" s="22" customFormat="1" ht="18" customHeight="1">
      <c r="A98" s="151" t="s">
        <v>59</v>
      </c>
      <c r="B98" s="152"/>
      <c r="C98" s="153"/>
      <c r="D98" s="27" t="s">
        <v>23</v>
      </c>
      <c r="E98" s="78">
        <f>E99</f>
        <v>200</v>
      </c>
    </row>
    <row r="99" spans="1:5" s="22" customFormat="1" ht="39.75" customHeight="1">
      <c r="A99" s="40"/>
      <c r="B99" s="41"/>
      <c r="C99" s="33" t="s">
        <v>112</v>
      </c>
      <c r="D99" s="29" t="s">
        <v>152</v>
      </c>
      <c r="E99" s="79">
        <v>200</v>
      </c>
    </row>
    <row r="100" spans="1:5" s="22" customFormat="1" ht="18.75" customHeight="1">
      <c r="A100" s="157" t="s">
        <v>33</v>
      </c>
      <c r="B100" s="158"/>
      <c r="C100" s="159"/>
      <c r="D100" s="27" t="s">
        <v>24</v>
      </c>
      <c r="E100" s="78">
        <f>E101+E102+E103+E105+E104</f>
        <v>3618</v>
      </c>
    </row>
    <row r="101" spans="1:5" s="22" customFormat="1" ht="18.75" customHeight="1">
      <c r="A101" s="42"/>
      <c r="B101" s="43"/>
      <c r="C101" s="33" t="s">
        <v>109</v>
      </c>
      <c r="D101" s="29" t="s">
        <v>153</v>
      </c>
      <c r="E101" s="79">
        <v>1800</v>
      </c>
    </row>
    <row r="102" spans="1:5" s="22" customFormat="1" ht="18.75" customHeight="1">
      <c r="A102" s="42"/>
      <c r="B102" s="43"/>
      <c r="C102" s="33" t="s">
        <v>111</v>
      </c>
      <c r="D102" s="29" t="s">
        <v>151</v>
      </c>
      <c r="E102" s="79">
        <v>1300</v>
      </c>
    </row>
    <row r="103" spans="1:5" s="22" customFormat="1" ht="18.75" customHeight="1">
      <c r="A103" s="42"/>
      <c r="B103" s="43"/>
      <c r="C103" s="33" t="s">
        <v>170</v>
      </c>
      <c r="D103" s="29" t="s">
        <v>171</v>
      </c>
      <c r="E103" s="79">
        <v>100</v>
      </c>
    </row>
    <row r="104" spans="1:5" s="22" customFormat="1" ht="19.5" customHeight="1">
      <c r="A104" s="42"/>
      <c r="B104" s="43"/>
      <c r="C104" s="33" t="s">
        <v>178</v>
      </c>
      <c r="D104" s="29" t="s">
        <v>184</v>
      </c>
      <c r="E104" s="79">
        <v>18</v>
      </c>
    </row>
    <row r="105" spans="1:5" s="22" customFormat="1" ht="26.25" customHeight="1">
      <c r="A105" s="42"/>
      <c r="B105" s="43"/>
      <c r="C105" s="33" t="s">
        <v>112</v>
      </c>
      <c r="D105" s="29" t="s">
        <v>152</v>
      </c>
      <c r="E105" s="79">
        <v>400</v>
      </c>
    </row>
    <row r="106" spans="1:5" s="22" customFormat="1" ht="18" customHeight="1">
      <c r="A106" s="154" t="s">
        <v>136</v>
      </c>
      <c r="B106" s="173"/>
      <c r="C106" s="173"/>
      <c r="D106" s="50" t="s">
        <v>21</v>
      </c>
      <c r="E106" s="77">
        <f>E107+E109</f>
        <v>7535</v>
      </c>
    </row>
    <row r="107" spans="1:5" s="22" customFormat="1" ht="18" customHeight="1">
      <c r="A107" s="151" t="s">
        <v>49</v>
      </c>
      <c r="B107" s="152"/>
      <c r="C107" s="153"/>
      <c r="D107" s="27" t="s">
        <v>96</v>
      </c>
      <c r="E107" s="78">
        <f>E108</f>
        <v>7500</v>
      </c>
    </row>
    <row r="108" spans="1:5" s="22" customFormat="1" ht="36.75" customHeight="1">
      <c r="A108" s="38"/>
      <c r="B108" s="32"/>
      <c r="C108" s="33" t="s">
        <v>111</v>
      </c>
      <c r="D108" s="29" t="s">
        <v>142</v>
      </c>
      <c r="E108" s="79">
        <v>7500</v>
      </c>
    </row>
    <row r="109" spans="1:5" s="22" customFormat="1" ht="18" customHeight="1">
      <c r="A109" s="157" t="s">
        <v>95</v>
      </c>
      <c r="B109" s="158"/>
      <c r="C109" s="159"/>
      <c r="D109" s="27" t="s">
        <v>81</v>
      </c>
      <c r="E109" s="78">
        <f>E110+E112</f>
        <v>35</v>
      </c>
    </row>
    <row r="110" spans="1:5" s="22" customFormat="1" ht="18" customHeight="1">
      <c r="A110" s="38"/>
      <c r="B110" s="32"/>
      <c r="C110" s="33" t="s">
        <v>111</v>
      </c>
      <c r="D110" s="29" t="s">
        <v>142</v>
      </c>
      <c r="E110" s="79">
        <v>35</v>
      </c>
    </row>
    <row r="111" spans="1:5" s="22" customFormat="1" ht="19.5" customHeight="1">
      <c r="A111" s="38"/>
      <c r="B111" s="32"/>
      <c r="C111" s="33" t="s">
        <v>170</v>
      </c>
      <c r="D111" s="29" t="s">
        <v>196</v>
      </c>
      <c r="E111" s="79">
        <v>50</v>
      </c>
    </row>
    <row r="112" spans="1:5" s="22" customFormat="1" ht="42.75" customHeight="1">
      <c r="A112" s="42"/>
      <c r="B112" s="43"/>
      <c r="C112" s="33" t="s">
        <v>112</v>
      </c>
      <c r="D112" s="29" t="s">
        <v>172</v>
      </c>
      <c r="E112" s="79">
        <v>0</v>
      </c>
    </row>
    <row r="113" spans="1:5" s="22" customFormat="1" ht="38.25" customHeight="1">
      <c r="A113" s="169" t="s">
        <v>137</v>
      </c>
      <c r="B113" s="170"/>
      <c r="C113" s="170"/>
      <c r="D113" s="47" t="s">
        <v>56</v>
      </c>
      <c r="E113" s="80">
        <f>E114</f>
        <v>10.2</v>
      </c>
    </row>
    <row r="114" spans="1:5" s="22" customFormat="1" ht="20.25" customHeight="1">
      <c r="A114" s="157" t="s">
        <v>41</v>
      </c>
      <c r="B114" s="158"/>
      <c r="C114" s="159"/>
      <c r="D114" s="27" t="s">
        <v>84</v>
      </c>
      <c r="E114" s="78">
        <f>E115</f>
        <v>10.2</v>
      </c>
    </row>
    <row r="115" spans="1:5" s="22" customFormat="1" ht="50.25" customHeight="1">
      <c r="A115" s="38"/>
      <c r="B115" s="32"/>
      <c r="C115" s="33" t="s">
        <v>111</v>
      </c>
      <c r="D115" s="29" t="s">
        <v>143</v>
      </c>
      <c r="E115" s="79">
        <v>10.2</v>
      </c>
    </row>
    <row r="116" spans="1:5" s="22" customFormat="1" ht="28.5" customHeight="1">
      <c r="A116" s="169" t="s">
        <v>138</v>
      </c>
      <c r="B116" s="170"/>
      <c r="C116" s="170"/>
      <c r="D116" s="47" t="s">
        <v>46</v>
      </c>
      <c r="E116" s="80">
        <f>E117</f>
        <v>60</v>
      </c>
    </row>
    <row r="117" spans="1:5" s="22" customFormat="1" ht="17.25" customHeight="1">
      <c r="A117" s="157" t="s">
        <v>82</v>
      </c>
      <c r="B117" s="158"/>
      <c r="C117" s="159"/>
      <c r="D117" s="27" t="s">
        <v>63</v>
      </c>
      <c r="E117" s="78">
        <f>E118+E119</f>
        <v>60</v>
      </c>
    </row>
    <row r="118" spans="1:5" s="22" customFormat="1" ht="18" customHeight="1">
      <c r="A118" s="38"/>
      <c r="B118" s="34"/>
      <c r="C118" s="33" t="s">
        <v>111</v>
      </c>
      <c r="D118" s="29" t="s">
        <v>144</v>
      </c>
      <c r="E118" s="79">
        <v>40</v>
      </c>
    </row>
    <row r="119" spans="1:5" s="22" customFormat="1" ht="26.25" customHeight="1">
      <c r="A119" s="40"/>
      <c r="B119" s="41"/>
      <c r="C119" s="33" t="s">
        <v>112</v>
      </c>
      <c r="D119" s="29" t="s">
        <v>154</v>
      </c>
      <c r="E119" s="79">
        <v>20</v>
      </c>
    </row>
    <row r="120" spans="1:5" s="22" customFormat="1" ht="18" customHeight="1">
      <c r="A120" s="48" t="s">
        <v>139</v>
      </c>
      <c r="B120" s="34"/>
      <c r="C120" s="24"/>
      <c r="D120" s="47" t="s">
        <v>52</v>
      </c>
      <c r="E120" s="80">
        <f>E121+E126</f>
        <v>8688.3</v>
      </c>
    </row>
    <row r="121" spans="1:5" s="22" customFormat="1" ht="18" customHeight="1">
      <c r="A121" s="157" t="s">
        <v>64</v>
      </c>
      <c r="B121" s="158"/>
      <c r="C121" s="159"/>
      <c r="D121" s="27" t="s">
        <v>66</v>
      </c>
      <c r="E121" s="78">
        <f>E122+E124+E125+E123</f>
        <v>8388.3</v>
      </c>
    </row>
    <row r="122" spans="1:5" s="22" customFormat="1" ht="18" customHeight="1">
      <c r="A122" s="38"/>
      <c r="B122" s="32"/>
      <c r="C122" s="33" t="s">
        <v>111</v>
      </c>
      <c r="D122" s="29" t="s">
        <v>145</v>
      </c>
      <c r="E122" s="79">
        <v>500</v>
      </c>
    </row>
    <row r="123" spans="1:5" s="22" customFormat="1" ht="18" customHeight="1">
      <c r="A123" s="38"/>
      <c r="B123" s="32"/>
      <c r="C123" s="33" t="s">
        <v>167</v>
      </c>
      <c r="D123" s="29" t="s">
        <v>197</v>
      </c>
      <c r="E123" s="79">
        <v>1000</v>
      </c>
    </row>
    <row r="124" spans="1:5" s="22" customFormat="1" ht="18" customHeight="1">
      <c r="A124" s="38"/>
      <c r="B124" s="32"/>
      <c r="C124" s="33" t="s">
        <v>112</v>
      </c>
      <c r="D124" s="29" t="s">
        <v>155</v>
      </c>
      <c r="E124" s="79">
        <v>6408.3</v>
      </c>
    </row>
    <row r="125" spans="1:5" s="22" customFormat="1" ht="18" customHeight="1">
      <c r="A125" s="38"/>
      <c r="B125" s="32"/>
      <c r="C125" s="33" t="s">
        <v>147</v>
      </c>
      <c r="D125" s="29" t="s">
        <v>148</v>
      </c>
      <c r="E125" s="79">
        <v>480</v>
      </c>
    </row>
    <row r="126" spans="1:5" s="22" customFormat="1" ht="18" customHeight="1">
      <c r="A126" s="157" t="s">
        <v>65</v>
      </c>
      <c r="B126" s="158"/>
      <c r="C126" s="159"/>
      <c r="D126" s="27" t="s">
        <v>0</v>
      </c>
      <c r="E126" s="78">
        <f>E127+E128</f>
        <v>300</v>
      </c>
    </row>
    <row r="127" spans="1:5" s="22" customFormat="1" ht="18" customHeight="1">
      <c r="A127" s="38"/>
      <c r="B127" s="32"/>
      <c r="C127" s="33" t="s">
        <v>111</v>
      </c>
      <c r="D127" s="29" t="s">
        <v>145</v>
      </c>
      <c r="E127" s="79">
        <v>300</v>
      </c>
    </row>
    <row r="128" spans="1:5" s="22" customFormat="1" ht="24" customHeight="1">
      <c r="A128" s="40"/>
      <c r="B128" s="41"/>
      <c r="C128" s="33" t="s">
        <v>112</v>
      </c>
      <c r="D128" s="29" t="s">
        <v>155</v>
      </c>
      <c r="E128" s="79">
        <v>0</v>
      </c>
    </row>
    <row r="129" spans="1:5" s="22" customFormat="1" ht="18" customHeight="1">
      <c r="A129" s="48" t="s">
        <v>140</v>
      </c>
      <c r="B129" s="34"/>
      <c r="C129" s="24"/>
      <c r="D129" s="47" t="s">
        <v>31</v>
      </c>
      <c r="E129" s="80">
        <f>E130</f>
        <v>300</v>
      </c>
    </row>
    <row r="130" spans="1:5" s="22" customFormat="1" ht="18" customHeight="1">
      <c r="A130" s="151" t="s">
        <v>39</v>
      </c>
      <c r="B130" s="152"/>
      <c r="C130" s="153"/>
      <c r="D130" s="27" t="s">
        <v>53</v>
      </c>
      <c r="E130" s="78">
        <f>E131</f>
        <v>300</v>
      </c>
    </row>
    <row r="131" spans="1:5" s="22" customFormat="1" ht="18" customHeight="1">
      <c r="A131" s="51"/>
      <c r="B131" s="52"/>
      <c r="C131" s="33" t="s">
        <v>111</v>
      </c>
      <c r="D131" s="29" t="s">
        <v>146</v>
      </c>
      <c r="E131" s="79">
        <v>300</v>
      </c>
    </row>
    <row r="132" spans="1:7" ht="18">
      <c r="A132" s="74"/>
      <c r="B132" s="74"/>
      <c r="C132" s="74" t="s">
        <v>174</v>
      </c>
      <c r="D132" s="75"/>
      <c r="E132" s="84">
        <v>0</v>
      </c>
      <c r="F132" s="22"/>
      <c r="G132" s="22"/>
    </row>
    <row r="133" spans="1:7" s="9" customFormat="1" ht="16.5" customHeight="1">
      <c r="A133" s="11"/>
      <c r="B133" s="11"/>
      <c r="C133" s="11"/>
      <c r="D133" s="11"/>
      <c r="E133" s="11"/>
      <c r="F133" s="11"/>
      <c r="G133" s="11"/>
    </row>
    <row r="134" spans="2:7" s="9" customFormat="1" ht="12.75">
      <c r="B134" s="13"/>
      <c r="C134" s="86" t="s">
        <v>213</v>
      </c>
      <c r="D134" s="85"/>
      <c r="E134" s="85"/>
      <c r="F134" s="85"/>
      <c r="G134" s="85"/>
    </row>
    <row r="135" spans="2:6" s="9" customFormat="1" ht="12.75">
      <c r="B135" s="13"/>
      <c r="C135" s="180" t="s">
        <v>214</v>
      </c>
      <c r="F135" s="87"/>
    </row>
    <row r="136" spans="2:6" s="9" customFormat="1" ht="12.75">
      <c r="B136" s="13"/>
      <c r="C136" s="179"/>
      <c r="F136" s="87"/>
    </row>
    <row r="137" spans="2:6" s="9" customFormat="1" ht="12.75">
      <c r="B137" s="13"/>
      <c r="C137" s="181" t="s">
        <v>215</v>
      </c>
      <c r="F137" s="11"/>
    </row>
    <row r="138" spans="2:6" s="9" customFormat="1" ht="12.75">
      <c r="B138" s="13"/>
      <c r="C138" s="181" t="s">
        <v>216</v>
      </c>
      <c r="D138" s="183" t="s">
        <v>218</v>
      </c>
      <c r="E138" s="182"/>
      <c r="F138" s="182"/>
    </row>
    <row r="139" spans="1:7" ht="12.75">
      <c r="A139" s="9"/>
      <c r="B139" s="13"/>
      <c r="C139" s="181" t="s">
        <v>217</v>
      </c>
      <c r="D139" s="183" t="s">
        <v>219</v>
      </c>
      <c r="E139" s="182"/>
      <c r="F139" s="182"/>
      <c r="G139" s="9"/>
    </row>
    <row r="140" spans="1:6" ht="12.75">
      <c r="A140" s="9"/>
      <c r="B140" s="9"/>
      <c r="C140" s="15"/>
      <c r="D140" s="9"/>
      <c r="F140" s="6"/>
    </row>
    <row r="141" spans="1:5" ht="12.75">
      <c r="A141" s="175"/>
      <c r="B141" s="175"/>
      <c r="C141" s="4"/>
      <c r="E141" s="14"/>
    </row>
    <row r="142" spans="1:3" ht="12.75">
      <c r="A142" s="12"/>
      <c r="B142" s="12"/>
      <c r="C142" s="4"/>
    </row>
  </sheetData>
  <sheetProtection/>
  <mergeCells count="49">
    <mergeCell ref="C5:E5"/>
    <mergeCell ref="B8:C8"/>
    <mergeCell ref="D138:F138"/>
    <mergeCell ref="D139:F139"/>
    <mergeCell ref="A126:C126"/>
    <mergeCell ref="A130:C130"/>
    <mergeCell ref="A141:B141"/>
    <mergeCell ref="A109:C109"/>
    <mergeCell ref="A113:C113"/>
    <mergeCell ref="A114:C114"/>
    <mergeCell ref="A116:C116"/>
    <mergeCell ref="A117:C117"/>
    <mergeCell ref="A121:C121"/>
    <mergeCell ref="A92:C92"/>
    <mergeCell ref="A95:C95"/>
    <mergeCell ref="A98:C98"/>
    <mergeCell ref="A100:C100"/>
    <mergeCell ref="A106:C106"/>
    <mergeCell ref="A107:C107"/>
    <mergeCell ref="A74:C74"/>
    <mergeCell ref="A75:C75"/>
    <mergeCell ref="A80:C80"/>
    <mergeCell ref="A84:C84"/>
    <mergeCell ref="A87:C87"/>
    <mergeCell ref="A91:C91"/>
    <mergeCell ref="A58:C58"/>
    <mergeCell ref="A59:C59"/>
    <mergeCell ref="A62:C62"/>
    <mergeCell ref="A65:C65"/>
    <mergeCell ref="A68:C68"/>
    <mergeCell ref="A71:C71"/>
    <mergeCell ref="A36:C36"/>
    <mergeCell ref="A40:C40"/>
    <mergeCell ref="A43:C43"/>
    <mergeCell ref="A50:C50"/>
    <mergeCell ref="A51:C51"/>
    <mergeCell ref="A54:C54"/>
    <mergeCell ref="A20:C20"/>
    <mergeCell ref="A26:C26"/>
    <mergeCell ref="A27:C27"/>
    <mergeCell ref="A31:C31"/>
    <mergeCell ref="A33:C33"/>
    <mergeCell ref="A35:C35"/>
    <mergeCell ref="A10:E10"/>
    <mergeCell ref="A11:E11"/>
    <mergeCell ref="A15:C17"/>
    <mergeCell ref="D15:D17"/>
    <mergeCell ref="A18:C18"/>
    <mergeCell ref="A19:C19"/>
  </mergeCells>
  <printOptions horizontalCentered="1"/>
  <pageMargins left="0.393700787401575" right="0.393700787401575" top="0.590551181102362" bottom="0.393700787401575" header="0.393700787401575" footer="0.196850393700787"/>
  <pageSetup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marius</cp:lastModifiedBy>
  <cp:lastPrinted>2022-01-19T08:43:46Z</cp:lastPrinted>
  <dcterms:created xsi:type="dcterms:W3CDTF">2004-07-06T08:10:59Z</dcterms:created>
  <dcterms:modified xsi:type="dcterms:W3CDTF">2022-01-19T08:43:55Z</dcterms:modified>
  <cp:category/>
  <cp:version/>
  <cp:contentType/>
  <cp:contentStatus/>
</cp:coreProperties>
</file>